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ربارهٔ این فایل" sheetId="1" state="visible" r:id="rId1"/>
    <sheet name="طرح" sheetId="2" state="visible" r:id="rId2"/>
    <sheet name="حجم نمونه" sheetId="3" state="visible" r:id="rId3"/>
    <sheet name="ثبت نتایج" sheetId="4" state="visible" r:id="rId4"/>
    <sheet name="نمونهٔ فرضی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0000"/>
    <numFmt numFmtId="166" formatCode="0.0000"/>
  </numFmts>
  <fonts count="7">
    <font>
      <name val="Calibri"/>
      <family val="2"/>
      <color theme="1"/>
      <sz val="11"/>
      <scheme val="minor"/>
    </font>
    <font>
      <name val="Tahoma"/>
      <b val="1"/>
      <sz val="13"/>
    </font>
    <font>
      <name val="Tahoma"/>
      <b val="1"/>
      <sz val="10"/>
    </font>
    <font>
      <name val="Tahoma"/>
      <sz val="10"/>
    </font>
    <font>
      <name val="Tahoma"/>
      <b val="1"/>
      <color rgb="00FFFFFF"/>
      <sz val="10"/>
    </font>
    <font>
      <name val="Tahoma"/>
      <i val="1"/>
      <color rgb="006B7280"/>
      <sz val="9"/>
    </font>
    <font>
      <name val="Tahoma"/>
      <b val="1"/>
      <color rgb="009A3412"/>
      <sz val="10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F3D6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 vertical="top" wrapText="1"/>
    </xf>
    <xf numFmtId="0" fontId="3" fillId="0" borderId="0" applyAlignment="1" pivotButton="0" quotePrefix="0" xfId="0">
      <alignment horizontal="right" vertical="top" wrapText="1"/>
    </xf>
    <xf numFmtId="0" fontId="4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top" wrapText="1"/>
    </xf>
    <xf numFmtId="0" fontId="3" fillId="0" borderId="1" applyAlignment="1" pivotButton="0" quotePrefix="0" xfId="0">
      <alignment horizontal="right" vertical="top" wrapText="1"/>
    </xf>
    <xf numFmtId="0" fontId="3" fillId="3" borderId="1" pivotButton="0" quotePrefix="0" xfId="0"/>
    <xf numFmtId="3" fontId="3" fillId="0" borderId="1" pivotButton="0" quotePrefix="0" xfId="0"/>
    <xf numFmtId="0" fontId="5" fillId="0" borderId="0" applyAlignment="1" pivotButton="0" quotePrefix="0" xfId="0">
      <alignment horizontal="right" vertical="top" wrapText="1"/>
    </xf>
    <xf numFmtId="164" fontId="3" fillId="3" borderId="1" pivotButton="0" quotePrefix="0" xfId="0"/>
    <xf numFmtId="2" fontId="3" fillId="3" borderId="1" pivotButton="0" quotePrefix="0" xfId="0"/>
    <xf numFmtId="164" fontId="3" fillId="0" borderId="1" pivotButton="0" quotePrefix="0" xfId="0"/>
    <xf numFmtId="4" fontId="3" fillId="0" borderId="1" pivotButton="0" quotePrefix="0" xfId="0"/>
    <xf numFmtId="0" fontId="2" fillId="4" borderId="1" applyAlignment="1" pivotButton="0" quotePrefix="0" xfId="0">
      <alignment horizontal="right" vertical="top" wrapText="1"/>
    </xf>
    <xf numFmtId="3" fontId="2" fillId="0" borderId="1" pivotButton="0" quotePrefix="0" xfId="0"/>
    <xf numFmtId="3" fontId="3" fillId="3" borderId="1" pivotButton="0" quotePrefix="0" xfId="0"/>
    <xf numFmtId="10" fontId="3" fillId="0" borderId="1" pivotButton="0" quotePrefix="0" xfId="0"/>
    <xf numFmtId="165" fontId="3" fillId="0" borderId="1" pivotButton="0" quotePrefix="0" xfId="0"/>
    <xf numFmtId="166" fontId="2" fillId="0" borderId="1" pivotButton="0" quotePrefix="0" xfId="0"/>
    <xf numFmtId="0" fontId="2" fillId="0" borderId="1" pivotButton="0" quotePrefix="0" xfId="0"/>
    <xf numFmtId="0" fontId="3" fillId="0" borderId="1" pivotButton="0" quotePrefix="0" xfId="0"/>
    <xf numFmtId="0" fontId="6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95" customWidth="1" min="2" max="2"/>
  </cols>
  <sheetData>
    <row r="1">
      <c r="A1" s="1" t="inlineStr">
        <is>
          <t>دربارهٔ این فایل</t>
        </is>
      </c>
    </row>
    <row r="3">
      <c r="A3" s="2" t="inlineStr">
        <is>
          <t>عنوان</t>
        </is>
      </c>
      <c r="B3" s="3" t="inlineStr">
        <is>
          <t>برنامه‌ریزی آزمایش اثربخشی تبلیغات</t>
        </is>
      </c>
    </row>
    <row r="4">
      <c r="A4" s="2" t="inlineStr">
        <is>
          <t>نسخه</t>
        </is>
      </c>
      <c r="B4" s="3" t="inlineStr">
        <is>
          <t>۱٫۰</t>
        </is>
      </c>
    </row>
    <row r="5">
      <c r="A5" s="2" t="inlineStr">
        <is>
          <t>تاریخ ساخت</t>
        </is>
      </c>
      <c r="B5" s="3" t="inlineStr">
        <is>
          <t>۲۸ شهریور ۱۴۰۵</t>
        </is>
      </c>
    </row>
    <row r="6">
      <c r="A6" s="2" t="inlineStr">
        <is>
          <t>منبع</t>
        </is>
      </c>
      <c r="B6" s="3" t="inlineStr">
        <is>
          <t>khavarzadeh.com</t>
        </is>
      </c>
    </row>
    <row r="7">
      <c r="A7" s="2" t="inlineStr">
        <is>
          <t>شرایط استفاده</t>
        </is>
      </c>
      <c r="B7" s="3" t="inlineStr">
        <is>
          <t>استفادهٔ آزاد با ذکر منبع، بازفروش ممنوع</t>
        </is>
      </c>
    </row>
    <row r="8">
      <c r="A8" s="2" t="inlineStr">
        <is>
          <t>توجه</t>
        </is>
      </c>
      <c r="B8" s="3" t="inlineStr">
        <is>
          <t>مثال فرضی: همهٔ اعداد برگهٔ «نمونهٔ فرضی» ساختگی‌اند و فقط برای نشان‌دادن فرمول‌ها آمده‌اند؛ از هیچ کسب‌وکار واقعی نیامده‌اند و مبنای هیچ ادعایی نیستند.</t>
        </is>
      </c>
    </row>
    <row r="9">
      <c r="A9" s="2" t="inlineStr">
        <is>
          <t>ورودی‌ها</t>
        </is>
      </c>
      <c r="B9" s="3" t="inlineStr">
        <is>
          <t>سلول‌های زردرنگ ورودی‌اند؛ سلول‌های بدون رنگ فرمول دارند و نباید دستی پر شوند.</t>
        </is>
      </c>
    </row>
    <row r="10">
      <c r="A10" s="2" t="inlineStr">
        <is>
          <t>سازگاری</t>
        </is>
      </c>
      <c r="B10" s="3" t="inlineStr">
        <is>
          <t>توابع NORM.S.INV و NORM.S.DIST از Excel 2010 و در LibreOffice موجودند.</t>
        </is>
      </c>
    </row>
    <row r="12" ht="30" customHeight="1">
      <c r="A12" s="4" t="inlineStr">
        <is>
          <t>برگه</t>
        </is>
      </c>
      <c r="B12" s="4" t="inlineStr">
        <is>
          <t>چه چیزی در آن است</t>
        </is>
      </c>
    </row>
    <row r="13">
      <c r="A13" s="5" t="inlineStr">
        <is>
          <t>طرح</t>
        </is>
      </c>
      <c r="B13" s="6" t="inlineStr">
        <is>
          <t>فرم طرح آزمایش با راهنمای هر بخش.</t>
        </is>
      </c>
    </row>
    <row r="14">
      <c r="A14" s="5" t="inlineStr">
        <is>
          <t>حجم نمونه</t>
        </is>
      </c>
      <c r="B14" s="6" t="inlineStr">
        <is>
          <t>حجم نمونهٔ لازم برای هر گروه با فرمول و توضیح آن.</t>
        </is>
      </c>
    </row>
    <row r="15">
      <c r="A15" s="5" t="inlineStr">
        <is>
          <t>ثبت نتایج</t>
        </is>
      </c>
      <c r="B15" s="6" t="inlineStr">
        <is>
          <t>نرخ‌ها، اختلاف مطلق و نسبی، آمارهٔ z، p-value و فاصلهٔ اطمینان.</t>
        </is>
      </c>
    </row>
    <row r="16">
      <c r="A16" s="5" t="inlineStr">
        <is>
          <t>نمونهٔ فرضی</t>
        </is>
      </c>
      <c r="B16" s="6" t="inlineStr">
        <is>
          <t>یک آزمایش فرضی از ابتدا تا نتیجه.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7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50" customWidth="1" min="2" max="2"/>
    <col width="80" customWidth="1" min="3" max="3"/>
  </cols>
  <sheetData>
    <row r="1">
      <c r="A1" s="1" t="inlineStr">
        <is>
          <t>برنامه‌ریزی آزمایش اثربخشی تبلیغات</t>
        </is>
      </c>
    </row>
    <row r="3" ht="30" customHeight="1">
      <c r="A3" s="4" t="inlineStr">
        <is>
          <t>بخش</t>
        </is>
      </c>
      <c r="B3" s="4" t="inlineStr">
        <is>
          <t>پاسخ شما</t>
        </is>
      </c>
      <c r="C3" s="4" t="inlineStr">
        <is>
          <t>راهنما</t>
        </is>
      </c>
    </row>
    <row r="4">
      <c r="A4" s="5" t="inlineStr">
        <is>
          <t>نام آزمایش</t>
        </is>
      </c>
      <c r="B4" s="7" t="n"/>
      <c r="C4" s="3" t="inlineStr">
        <is>
          <t>کوتاه و یکتا؛ مثلاً «بنر صفحهٔ اصلی — نسخهٔ قیمت‌محور».</t>
        </is>
      </c>
    </row>
    <row r="5">
      <c r="A5" s="5" t="inlineStr">
        <is>
          <t>فرضیه</t>
        </is>
      </c>
      <c r="B5" s="7" t="n"/>
      <c r="C5" s="3" t="inlineStr">
        <is>
          <t>به شکل «اگر … را تغییر دهیم، آنگاه … افزایش می‌یابد، چون …». یک فرضیه، یک تغییر.</t>
        </is>
      </c>
    </row>
    <row r="6">
      <c r="A6" s="5" t="inlineStr">
        <is>
          <t>شاخص اصلی</t>
        </is>
      </c>
      <c r="B6" s="7" t="n"/>
      <c r="C6" s="3" t="inlineStr">
        <is>
          <t>یک شاخص که تصمیم را می‌سازد (مثلاً نرخ تبدیل بازدید به سفارش). پیش از شروع ثبت شود و بعداً عوض نشود.</t>
        </is>
      </c>
    </row>
    <row r="7">
      <c r="A7" s="5" t="inlineStr">
        <is>
          <t>شاخص‌های نگهبان</t>
        </is>
      </c>
      <c r="B7" s="7" t="n"/>
      <c r="C7" s="3" t="inlineStr">
        <is>
          <t>چیزهایی که نباید بدتر شوند: نرخ مرجوعی، میانگین سبد، شکایت. اگر یکی از این‌ها بدتر شد، برد شاخص اصلی کافی نیست.</t>
        </is>
      </c>
    </row>
    <row r="8">
      <c r="A8" s="5" t="inlineStr">
        <is>
          <t>گروه کنترل</t>
        </is>
      </c>
      <c r="B8" s="7" t="n"/>
      <c r="C8" s="3" t="inlineStr">
        <is>
          <t>چه کسانی نسخهٔ فعلی را می‌بینند و چگونه انتخاب می‌شوند.</t>
        </is>
      </c>
    </row>
    <row r="9">
      <c r="A9" s="5" t="inlineStr">
        <is>
          <t>گروه آزمایش</t>
        </is>
      </c>
      <c r="B9" s="7" t="n"/>
      <c r="C9" s="3" t="inlineStr">
        <is>
          <t>چه کسانی نسخهٔ جدید را می‌بینند. فقط همان یک چیز باید فرق کند.</t>
        </is>
      </c>
    </row>
    <row r="10">
      <c r="A10" s="5" t="inlineStr">
        <is>
          <t>واحد تخصیص</t>
        </is>
      </c>
      <c r="B10" s="7" t="n"/>
      <c r="C10" s="3" t="inlineStr">
        <is>
          <t>کاربر، جلسه، شهر یا بازهٔ زمانی؟ واحد تخصیص باید همان واحد شمارش شاخص باشد.</t>
        </is>
      </c>
    </row>
    <row r="11">
      <c r="A11" s="5" t="inlineStr">
        <is>
          <t>روش تصادفی‌سازی</t>
        </is>
      </c>
      <c r="B11" s="7" t="n"/>
      <c r="C11" s="3" t="inlineStr">
        <is>
          <t>چطور تضمین می‌کنید که تخصیص تصادفی است (نه «روزهای زوج و فرد»، نه «هرکس زودتر آمد»).</t>
        </is>
      </c>
    </row>
    <row r="12">
      <c r="A12" s="5" t="inlineStr">
        <is>
          <t>حجم نمونهٔ لازم در هر گروه</t>
        </is>
      </c>
      <c r="B12" s="8">
        <f>IF('حجم نمونه'!B12="","",'حجم نمونه'!B12)</f>
        <v/>
      </c>
      <c r="C12" s="3" t="inlineStr">
        <is>
          <t>از برگهٔ «حجم نمونه» می‌آید.</t>
        </is>
      </c>
    </row>
    <row r="13">
      <c r="A13" s="5" t="inlineStr">
        <is>
          <t>مدت برنامه‌ریزی‌شده (روز)</t>
        </is>
      </c>
      <c r="B13" s="7" t="n"/>
      <c r="C13" s="3" t="inlineStr">
        <is>
          <t>دست‌کم یک چرخهٔ کامل هفتگی؛ آزمایش را پیش از رسیدن به حجم نمونه متوقف نکنید، حتی اگر نتیجه «به نظر» روشن است.</t>
        </is>
      </c>
    </row>
    <row r="14">
      <c r="A14" s="5" t="inlineStr">
        <is>
          <t>تاریخ شروع</t>
        </is>
      </c>
      <c r="B14" s="7" t="n"/>
      <c r="C14" s="3" t="inlineStr">
        <is>
          <t>میلادی یا جلالی، فقط ثابت بماند.</t>
        </is>
      </c>
    </row>
    <row r="15">
      <c r="A15" s="5" t="inlineStr">
        <is>
          <t>تاریخ پایان</t>
        </is>
      </c>
      <c r="B15" s="7" t="n"/>
      <c r="C15" s="3" t="inlineStr"/>
    </row>
    <row r="16">
      <c r="A16" s="5" t="inlineStr">
        <is>
          <t>معیار تصمیم</t>
        </is>
      </c>
      <c r="B16" s="7" t="n"/>
      <c r="C16" s="3" t="inlineStr">
        <is>
          <t>پیش از شروع بنویسید: با چه p-value و چه اندازهٔ اثری «برد» اعلام می‌شود و چه می‌کنید.</t>
        </is>
      </c>
    </row>
    <row r="17">
      <c r="A17" s="5" t="inlineStr">
        <is>
          <t>مالک آزمایش</t>
        </is>
      </c>
      <c r="B17" s="7" t="n"/>
      <c r="C17" s="3" t="inlineStr">
        <is>
          <t>یک نفر که نتیجه را ثبت و منتشر می‌کند — چه برد چه باخت.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rightToLeft="1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00" customWidth="1" min="3" max="3"/>
  </cols>
  <sheetData>
    <row r="1">
      <c r="A1" s="1" t="inlineStr">
        <is>
          <t>حجم نمونهٔ لازم برای مقایسهٔ دو نرخ تبدیل</t>
        </is>
      </c>
    </row>
    <row r="2">
      <c r="A2" s="9" t="inlineStr">
        <is>
          <t>سلول‌های زرد را پر کنید؛ بقیه فرمول است.</t>
        </is>
      </c>
    </row>
    <row r="4" ht="30" customHeight="1">
      <c r="A4" s="4" t="inlineStr">
        <is>
          <t>ورودی / محاسبه</t>
        </is>
      </c>
      <c r="B4" s="4" t="inlineStr">
        <is>
          <t>مقدار</t>
        </is>
      </c>
      <c r="C4" s="4" t="inlineStr">
        <is>
          <t>توضیح</t>
        </is>
      </c>
    </row>
    <row r="5">
      <c r="A5" s="6" t="inlineStr">
        <is>
          <t>نرخ تبدیل پایه (p)</t>
        </is>
      </c>
      <c r="B5" s="10" t="n"/>
      <c r="C5" s="3" t="inlineStr">
        <is>
          <t>نرخ فعلی گروه کنترل، مثلاً ۲٪ را به شکل 0.02 وارد کنید.</t>
        </is>
      </c>
    </row>
    <row r="6">
      <c r="A6" s="6" t="inlineStr">
        <is>
          <t>کمینهٔ اثر قابل‌تشخیص نسبی (MDE)</t>
        </is>
      </c>
      <c r="B6" s="10" t="n"/>
      <c r="C6" s="3" t="inlineStr">
        <is>
          <t>کوچک‌ترین بهبود نسبی که ارزش تشخیص دارد؛ ۱۰٪ یعنی از 2% به 2.2%.</t>
        </is>
      </c>
    </row>
    <row r="7">
      <c r="A7" s="6" t="inlineStr">
        <is>
          <t>آلفا (خطای نوع اول)</t>
        </is>
      </c>
      <c r="B7" s="11" t="n">
        <v>0.05</v>
      </c>
      <c r="C7" s="3" t="inlineStr">
        <is>
          <t>احتمال اینکه تفاوتی را ببینیم که وجود ندارد؛ مرسوم 0.05.</t>
        </is>
      </c>
    </row>
    <row r="8">
      <c r="A8" s="6" t="inlineStr">
        <is>
          <t>توان آزمون (۱ − β)</t>
        </is>
      </c>
      <c r="B8" s="11" t="n">
        <v>0.8</v>
      </c>
      <c r="C8" s="3" t="inlineStr">
        <is>
          <t>احتمال تشخیص اثر وقتی واقعاً هست؛ مرسوم 0.8.</t>
        </is>
      </c>
    </row>
    <row r="9">
      <c r="A9" s="6" t="inlineStr">
        <is>
          <t>نرخ تبدیل هدف (p₂ = p × (1 + MDE))</t>
        </is>
      </c>
      <c r="B9" s="12">
        <f>IF(OR(B5="",B6=""),"",B5*(1+B6))</f>
        <v/>
      </c>
      <c r="C9" s="3" t="inlineStr">
        <is>
          <t>نرخی که اگر آزمایش به آن برسد، «موفق» است.</t>
        </is>
      </c>
    </row>
    <row r="10">
      <c r="A10" s="6" t="inlineStr">
        <is>
          <t>z آلفا (دوطرفه)</t>
        </is>
      </c>
      <c r="B10" s="13">
        <f>IFERROR(_xlfn.NORM.S.INV(1-B7/2),"")</f>
        <v/>
      </c>
      <c r="C10" s="3" t="inlineStr">
        <is>
          <t>چندک نرمال استاندارد برای 1 − α/2؛ با α = 0.05 برابر 1.96.</t>
        </is>
      </c>
    </row>
    <row r="11">
      <c r="A11" s="6" t="inlineStr">
        <is>
          <t>z بتا</t>
        </is>
      </c>
      <c r="B11" s="13">
        <f>IFERROR(_xlfn.NORM.S.INV(B8),"")</f>
        <v/>
      </c>
      <c r="C11" s="3" t="inlineStr">
        <is>
          <t>چندک نرمال استاندارد برای توان؛ با 0.8 برابر 0.84.</t>
        </is>
      </c>
    </row>
    <row r="12">
      <c r="A12" s="14" t="inlineStr">
        <is>
          <t>حجم نمونهٔ هر گروه (n)</t>
        </is>
      </c>
      <c r="B12" s="15">
        <f>IFERROR(ROUNDUP(((B10*SQRT(2*B5*(1-B5))+B11*SQRT(B5*(1-B5)+B9*(1-B9)))^2)/(B9-B5)^2,0),"")</f>
        <v/>
      </c>
      <c r="C12" s="3" t="inlineStr">
        <is>
          <t>n = (z_α·√(2p(1−p)) + z_β·√(p(1−p) + p₂(1−p₂)))² ÷ (p₂ − p)² — فرمول مقایسهٔ دو نسبت با گروه‌های هم‌اندازه.</t>
        </is>
      </c>
    </row>
    <row r="13">
      <c r="A13" s="6" t="inlineStr">
        <is>
          <t>کل نمونه (دو گروه)</t>
        </is>
      </c>
      <c r="B13" s="8">
        <f>IFERROR(B12*2,"")</f>
        <v/>
      </c>
      <c r="C13" s="3" t="inlineStr">
        <is>
          <t>مجموع بازدیدکنندگان لازم.</t>
        </is>
      </c>
    </row>
    <row r="14">
      <c r="A14" s="6" t="inlineStr">
        <is>
          <t>ترافیک روزانهٔ قابل‌تخصیص</t>
        </is>
      </c>
      <c r="B14" s="16" t="n"/>
      <c r="C14" s="3" t="inlineStr">
        <is>
          <t>چند نفر در روز می‌توانند وارد آزمایش شوند (هر دو گروه با هم).</t>
        </is>
      </c>
    </row>
    <row r="15">
      <c r="A15" s="6" t="inlineStr">
        <is>
          <t>مدت لازم (روز)</t>
        </is>
      </c>
      <c r="B15" s="8">
        <f>IFERROR(ROUNDUP(B13/B14,0),"")</f>
        <v/>
      </c>
      <c r="C15" s="3" t="inlineStr">
        <is>
          <t>اگر کمتر از ۷ روز شد، باز هم دست‌کم یک هفتهٔ کامل اجرا کنید.</t>
        </is>
      </c>
    </row>
    <row r="17">
      <c r="A17" s="9" t="inlineStr">
        <is>
          <t>صورت کسر: هرچه نرخ پایه به ۵۰٪ نزدیک‌تر یا اثر کوچک‌تر باشد، نمونهٔ بزرگ‌تری لازم است. مخرج: مربع تفاوت مطلق دو نرخ.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rightToLeft="1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80" customWidth="1" min="3" max="3"/>
    <col width="14" customWidth="1" min="4" max="4"/>
  </cols>
  <sheetData>
    <row r="1">
      <c r="A1" s="1" t="inlineStr">
        <is>
          <t>ثبت نتایج و آزمون z دو نسبت</t>
        </is>
      </c>
    </row>
    <row r="2">
      <c r="A2" s="9" t="inlineStr">
        <is>
          <t>بازدیدکننده و تبدیل هر گروه را در سلول‌های زرد بنویسید.</t>
        </is>
      </c>
    </row>
    <row r="4" ht="30" customHeight="1">
      <c r="A4" s="4" t="inlineStr">
        <is>
          <t>گروه</t>
        </is>
      </c>
      <c r="B4" s="4" t="inlineStr">
        <is>
          <t>بازدیدکننده</t>
        </is>
      </c>
      <c r="C4" s="4" t="inlineStr">
        <is>
          <t>تبدیل</t>
        </is>
      </c>
      <c r="D4" s="4" t="inlineStr">
        <is>
          <t>نرخ تبدیل</t>
        </is>
      </c>
    </row>
    <row r="5">
      <c r="A5" s="5" t="inlineStr">
        <is>
          <t>کنترل</t>
        </is>
      </c>
      <c r="B5" s="16" t="n"/>
      <c r="C5" s="16" t="n"/>
      <c r="D5" s="17">
        <f>IFERROR(C5/B5,"")</f>
        <v/>
      </c>
    </row>
    <row r="6">
      <c r="A6" s="5" t="inlineStr">
        <is>
          <t>آزمایش</t>
        </is>
      </c>
      <c r="B6" s="16" t="n"/>
      <c r="C6" s="16" t="n"/>
      <c r="D6" s="17">
        <f>IFERROR(C6/B6,"")</f>
        <v/>
      </c>
    </row>
    <row r="8" ht="30" customHeight="1">
      <c r="A8" s="4" t="inlineStr">
        <is>
          <t>محاسبه</t>
        </is>
      </c>
      <c r="B8" s="4" t="inlineStr">
        <is>
          <t>مقدار</t>
        </is>
      </c>
      <c r="C8" s="4" t="inlineStr">
        <is>
          <t>توضیح</t>
        </is>
      </c>
    </row>
    <row r="9">
      <c r="A9" s="6" t="inlineStr">
        <is>
          <t>اختلاف مطلق (واحد درصد)</t>
        </is>
      </c>
      <c r="B9" s="17">
        <f>IFERROR(D6-D5,"")</f>
        <v/>
      </c>
      <c r="C9" s="3" t="inlineStr">
        <is>
          <t>نرخ آزمایش منهای نرخ کنترل.</t>
        </is>
      </c>
    </row>
    <row r="10">
      <c r="A10" s="6" t="inlineStr">
        <is>
          <t>اختلاف نسبی</t>
        </is>
      </c>
      <c r="B10" s="12">
        <f>IFERROR((D6-D5)/D5,"")</f>
        <v/>
      </c>
      <c r="C10" s="3" t="inlineStr">
        <is>
          <t>اختلاف مطلق تقسیم بر نرخ کنترل؛ با MDE مقایسه کنید.</t>
        </is>
      </c>
    </row>
    <row r="11">
      <c r="A11" s="6" t="inlineStr">
        <is>
          <t>نرخ تجمیعی (p̂)</t>
        </is>
      </c>
      <c r="B11" s="17">
        <f>IFERROR((C5+C6)/(B5+B6),"")</f>
        <v/>
      </c>
      <c r="C11" s="3" t="inlineStr">
        <is>
          <t>نرخ مشترک دو گروه زیر فرض «تفاوتی نیست».</t>
        </is>
      </c>
    </row>
    <row r="12">
      <c r="A12" s="6" t="inlineStr">
        <is>
          <t>خطای استاندارد</t>
        </is>
      </c>
      <c r="B12" s="18">
        <f>IFERROR(SQRT(B11*(1-B11)*(1/B5+1/B6)),"")</f>
        <v/>
      </c>
      <c r="C12" s="3" t="inlineStr">
        <is>
          <t>√(p̂(1−p̂)(1/n₁ + 1/n₂))</t>
        </is>
      </c>
    </row>
    <row r="13">
      <c r="A13" s="6" t="inlineStr">
        <is>
          <t>آمارهٔ z</t>
        </is>
      </c>
      <c r="B13" s="13">
        <f>IFERROR((D6-D5)/B12,"")</f>
        <v/>
      </c>
      <c r="C13" s="3" t="inlineStr">
        <is>
          <t>اختلاف مطلق تقسیم بر خطای استاندارد.</t>
        </is>
      </c>
    </row>
    <row r="14">
      <c r="A14" s="14" t="inlineStr">
        <is>
          <t>p-value (دوطرفه)</t>
        </is>
      </c>
      <c r="B14" s="19">
        <f>IFERROR(2*(1-_xlfn.NORM.S.DIST(ABS(B13),TRUE)),"")</f>
        <v/>
      </c>
      <c r="C14" s="3" t="inlineStr">
        <is>
          <t>احتمال دیدن اختلافی دست‌کم به این بزرگی اگر واقعاً تفاوتی نباشد.</t>
        </is>
      </c>
    </row>
    <row r="15">
      <c r="A15" s="6">
        <f>"فاصلهٔ اطمینان "&amp;TEXT((1-'حجم نمونه'!B7)*100,"0")&amp;"٪ اختلاف (±)"</f>
        <v/>
      </c>
      <c r="B15" s="17">
        <f>IFERROR('حجم نمونه'!B10*SQRT(D5*(1-D5)/B5+D6*(1-D6)/B6),"")</f>
        <v/>
      </c>
      <c r="C15" s="3" t="inlineStr">
        <is>
          <t>اختلاف مطلق ± این مقدار. سطح اطمینان از آلفای برگهٔ «حجم نمونه» می‌آید (z همان‌جا محاسبه می‌شود).</t>
        </is>
      </c>
    </row>
    <row r="16">
      <c r="A16" s="14">
        <f>"نتیجه در سطح α = "&amp;TEXT('حجم نمونه'!B7,"0.00")</f>
        <v/>
      </c>
      <c r="B16" s="20">
        <f>IF(B14="","",IF(B14&lt;'حجم نمونه'!B7,"تفاوت در این سطح معنادار است","تفاوت در این سطح معنادار نیست"))</f>
        <v/>
      </c>
      <c r="C16" s="3" t="inlineStr">
        <is>
          <t>p-value با آلفای برگهٔ «حجم نمونه» مقایسه می‌شود. معناداری آماری به‌تنهایی یعنی «احتمالاً تصادفی نیست»، نه «ارزش دارد».</t>
        </is>
      </c>
    </row>
    <row r="17">
      <c r="A17" s="6" t="inlineStr">
        <is>
          <t>آیا هر گروه به حجم نمونهٔ لازم رسیده؟</t>
        </is>
      </c>
      <c r="B17" s="21">
        <f>IF(OR(B5="",'حجم نمونه'!B12=""),"",IF(MIN(B5,B6)&gt;='حجم نمونه'!B12,"بله","خیر — هنوز زود است"))</f>
        <v/>
      </c>
      <c r="C17" s="3" t="inlineStr">
        <is>
          <t>با برگهٔ «حجم نمونه» مقایسه می‌شود.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2"/>
  <sheetViews>
    <sheetView rightToLeft="1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00" customWidth="1" min="3" max="3"/>
    <col width="14" customWidth="1" min="4" max="4"/>
  </cols>
  <sheetData>
    <row r="1">
      <c r="A1" s="22" t="inlineStr">
        <is>
          <t>مثال فرضی — این اعداد ساختگی‌اند و فقط برای نمایش نحوهٔ کار فرمول‌ها آمده‌اند.</t>
        </is>
      </c>
    </row>
    <row r="3">
      <c r="A3" s="2" t="inlineStr">
        <is>
          <t>حجم نمونه (ورودی‌های فرضی)</t>
        </is>
      </c>
    </row>
    <row r="4" ht="30" customHeight="1">
      <c r="A4" s="4" t="inlineStr">
        <is>
          <t>ورودی / محاسبه</t>
        </is>
      </c>
      <c r="B4" s="4" t="inlineStr">
        <is>
          <t>مقدار</t>
        </is>
      </c>
      <c r="C4" s="4" t="inlineStr">
        <is>
          <t>توضیح</t>
        </is>
      </c>
    </row>
    <row r="5">
      <c r="A5" s="6" t="inlineStr">
        <is>
          <t>نرخ تبدیل پایه (p)</t>
        </is>
      </c>
      <c r="B5" s="10" t="n">
        <v>0.02</v>
      </c>
      <c r="C5" s="3" t="inlineStr">
        <is>
          <t>نرخ فعلی گروه کنترل، مثلاً ۲٪ را به شکل 0.02 وارد کنید.</t>
        </is>
      </c>
    </row>
    <row r="6">
      <c r="A6" s="6" t="inlineStr">
        <is>
          <t>کمینهٔ اثر قابل‌تشخیص نسبی (MDE)</t>
        </is>
      </c>
      <c r="B6" s="10" t="n">
        <v>0.15</v>
      </c>
      <c r="C6" s="3" t="inlineStr">
        <is>
          <t>کوچک‌ترین بهبود نسبی که ارزش تشخیص دارد؛ ۱۰٪ یعنی از 2% به 2.2%.</t>
        </is>
      </c>
    </row>
    <row r="7">
      <c r="A7" s="6" t="inlineStr">
        <is>
          <t>آلفا (خطای نوع اول)</t>
        </is>
      </c>
      <c r="B7" s="11" t="n">
        <v>0.05</v>
      </c>
      <c r="C7" s="3" t="inlineStr">
        <is>
          <t>احتمال اینکه تفاوتی را ببینیم که وجود ندارد؛ مرسوم 0.05.</t>
        </is>
      </c>
    </row>
    <row r="8">
      <c r="A8" s="6" t="inlineStr">
        <is>
          <t>توان آزمون (۱ − β)</t>
        </is>
      </c>
      <c r="B8" s="11" t="n">
        <v>0.8</v>
      </c>
      <c r="C8" s="3" t="inlineStr">
        <is>
          <t>احتمال تشخیص اثر وقتی واقعاً هست؛ مرسوم 0.8.</t>
        </is>
      </c>
    </row>
    <row r="9">
      <c r="A9" s="6" t="inlineStr">
        <is>
          <t>نرخ تبدیل هدف (p₂ = p × (1 + MDE))</t>
        </is>
      </c>
      <c r="B9" s="12">
        <f>IF(OR(B5="",B6=""),"",B5*(1+B6))</f>
        <v/>
      </c>
      <c r="C9" s="3" t="inlineStr">
        <is>
          <t>نرخی که اگر آزمایش به آن برسد، «موفق» است.</t>
        </is>
      </c>
    </row>
    <row r="10">
      <c r="A10" s="6" t="inlineStr">
        <is>
          <t>z آلفا (دوطرفه)</t>
        </is>
      </c>
      <c r="B10" s="13">
        <f>IFERROR(_xlfn.NORM.S.INV(1-B7/2),"")</f>
        <v/>
      </c>
      <c r="C10" s="3" t="inlineStr">
        <is>
          <t>چندک نرمال استاندارد برای 1 − α/2؛ با α = 0.05 برابر 1.96.</t>
        </is>
      </c>
    </row>
    <row r="11">
      <c r="A11" s="6" t="inlineStr">
        <is>
          <t>z بتا</t>
        </is>
      </c>
      <c r="B11" s="13">
        <f>IFERROR(_xlfn.NORM.S.INV(B8),"")</f>
        <v/>
      </c>
      <c r="C11" s="3" t="inlineStr">
        <is>
          <t>چندک نرمال استاندارد برای توان؛ با 0.8 برابر 0.84.</t>
        </is>
      </c>
    </row>
    <row r="12">
      <c r="A12" s="14" t="inlineStr">
        <is>
          <t>حجم نمونهٔ هر گروه (n)</t>
        </is>
      </c>
      <c r="B12" s="15">
        <f>IFERROR(ROUNDUP(((B10*SQRT(2*B5*(1-B5))+B11*SQRT(B5*(1-B5)+B9*(1-B9)))^2)/(B9-B5)^2,0),"")</f>
        <v/>
      </c>
      <c r="C12" s="3" t="inlineStr">
        <is>
          <t>n = (z_α·√(2p(1−p)) + z_β·√(p(1−p) + p₂(1−p₂)))² ÷ (p₂ − p)² — فرمول مقایسهٔ دو نسبت با گروه‌های هم‌اندازه.</t>
        </is>
      </c>
    </row>
    <row r="13">
      <c r="A13" s="6" t="inlineStr">
        <is>
          <t>کل نمونه (دو گروه)</t>
        </is>
      </c>
      <c r="B13" s="8">
        <f>IFERROR(B12*2,"")</f>
        <v/>
      </c>
      <c r="C13" s="3" t="inlineStr">
        <is>
          <t>مجموع بازدیدکنندگان لازم.</t>
        </is>
      </c>
    </row>
    <row r="14">
      <c r="A14" s="6" t="inlineStr">
        <is>
          <t>ترافیک روزانهٔ قابل‌تخصیص</t>
        </is>
      </c>
      <c r="B14" s="16" t="n">
        <v>3000</v>
      </c>
      <c r="C14" s="3" t="inlineStr">
        <is>
          <t>چند نفر در روز می‌توانند وارد آزمایش شوند (هر دو گروه با هم).</t>
        </is>
      </c>
    </row>
    <row r="15">
      <c r="A15" s="6" t="inlineStr">
        <is>
          <t>مدت لازم (روز)</t>
        </is>
      </c>
      <c r="B15" s="8">
        <f>IFERROR(ROUNDUP(B13/B14,0),"")</f>
        <v/>
      </c>
      <c r="C15" s="3" t="inlineStr">
        <is>
          <t>اگر کمتر از ۷ روز شد، باز هم دست‌کم یک هفتهٔ کامل اجرا کنید.</t>
        </is>
      </c>
    </row>
    <row r="17">
      <c r="A17" s="9" t="inlineStr">
        <is>
          <t>صورت کسر: هرچه نرخ پایه به ۵۰٪ نزدیک‌تر یا اثر کوچک‌تر باشد، نمونهٔ بزرگ‌تری لازم است. مخرج: مربع تفاوت مطلق دو نرخ.</t>
        </is>
      </c>
    </row>
    <row r="18">
      <c r="A18" s="2" t="inlineStr">
        <is>
          <t>نتایج (اعداد فرضی)</t>
        </is>
      </c>
    </row>
    <row r="19" ht="30" customHeight="1">
      <c r="A19" s="4" t="inlineStr">
        <is>
          <t>گروه</t>
        </is>
      </c>
      <c r="B19" s="4" t="inlineStr">
        <is>
          <t>بازدیدکننده</t>
        </is>
      </c>
      <c r="C19" s="4" t="inlineStr">
        <is>
          <t>تبدیل</t>
        </is>
      </c>
      <c r="D19" s="4" t="inlineStr">
        <is>
          <t>نرخ تبدیل</t>
        </is>
      </c>
    </row>
    <row r="20">
      <c r="A20" s="5" t="inlineStr">
        <is>
          <t>کنترل</t>
        </is>
      </c>
      <c r="B20" s="16" t="n">
        <v>24000</v>
      </c>
      <c r="C20" s="16" t="n">
        <v>470</v>
      </c>
      <c r="D20" s="17">
        <f>IFERROR(C20/B20,"")</f>
        <v/>
      </c>
    </row>
    <row r="21">
      <c r="A21" s="5" t="inlineStr">
        <is>
          <t>آزمایش</t>
        </is>
      </c>
      <c r="B21" s="16" t="n">
        <v>24000</v>
      </c>
      <c r="C21" s="16" t="n">
        <v>545</v>
      </c>
      <c r="D21" s="17">
        <f>IFERROR(C21/B21,"")</f>
        <v/>
      </c>
    </row>
    <row r="23" ht="30" customHeight="1">
      <c r="A23" s="4" t="inlineStr">
        <is>
          <t>محاسبه</t>
        </is>
      </c>
      <c r="B23" s="4" t="inlineStr">
        <is>
          <t>مقدار</t>
        </is>
      </c>
      <c r="C23" s="4" t="inlineStr">
        <is>
          <t>توضیح</t>
        </is>
      </c>
    </row>
    <row r="24">
      <c r="A24" s="6" t="inlineStr">
        <is>
          <t>اختلاف مطلق (واحد درصد)</t>
        </is>
      </c>
      <c r="B24" s="17">
        <f>IFERROR(D21-D20,"")</f>
        <v/>
      </c>
      <c r="C24" s="3" t="inlineStr">
        <is>
          <t>نرخ آزمایش منهای نرخ کنترل.</t>
        </is>
      </c>
    </row>
    <row r="25">
      <c r="A25" s="6" t="inlineStr">
        <is>
          <t>اختلاف نسبی</t>
        </is>
      </c>
      <c r="B25" s="12">
        <f>IFERROR((D21-D20)/D20,"")</f>
        <v/>
      </c>
      <c r="C25" s="3" t="inlineStr">
        <is>
          <t>اختلاف مطلق تقسیم بر نرخ کنترل؛ با MDE مقایسه کنید.</t>
        </is>
      </c>
    </row>
    <row r="26">
      <c r="A26" s="6" t="inlineStr">
        <is>
          <t>نرخ تجمیعی (p̂)</t>
        </is>
      </c>
      <c r="B26" s="17">
        <f>IFERROR((C20+C21)/(B20+B21),"")</f>
        <v/>
      </c>
      <c r="C26" s="3" t="inlineStr">
        <is>
          <t>نرخ مشترک دو گروه زیر فرض «تفاوتی نیست».</t>
        </is>
      </c>
    </row>
    <row r="27">
      <c r="A27" s="6" t="inlineStr">
        <is>
          <t>خطای استاندارد</t>
        </is>
      </c>
      <c r="B27" s="18">
        <f>IFERROR(SQRT(B26*(1-B26)*(1/B20+1/B21)),"")</f>
        <v/>
      </c>
      <c r="C27" s="3" t="inlineStr">
        <is>
          <t>√(p̂(1−p̂)(1/n₁ + 1/n₂))</t>
        </is>
      </c>
    </row>
    <row r="28">
      <c r="A28" s="6" t="inlineStr">
        <is>
          <t>آمارهٔ z</t>
        </is>
      </c>
      <c r="B28" s="13">
        <f>IFERROR((D21-D20)/B27,"")</f>
        <v/>
      </c>
      <c r="C28" s="3" t="inlineStr">
        <is>
          <t>اختلاف مطلق تقسیم بر خطای استاندارد.</t>
        </is>
      </c>
    </row>
    <row r="29">
      <c r="A29" s="14" t="inlineStr">
        <is>
          <t>p-value (دوطرفه)</t>
        </is>
      </c>
      <c r="B29" s="19">
        <f>IFERROR(2*(1-_xlfn.NORM.S.DIST(ABS(B28),TRUE)),"")</f>
        <v/>
      </c>
      <c r="C29" s="3" t="inlineStr">
        <is>
          <t>احتمال دیدن اختلافی دست‌کم به این بزرگی اگر واقعاً تفاوتی نباشد.</t>
        </is>
      </c>
    </row>
    <row r="30">
      <c r="A30" s="6">
        <f>"فاصلهٔ اطمینان "&amp;TEXT((1-B7)*100,"0")&amp;"٪ اختلاف (±)"</f>
        <v/>
      </c>
      <c r="B30" s="17">
        <f>IFERROR(B10*SQRT(D20*(1-D20)/B20+D21*(1-D21)/B21),"")</f>
        <v/>
      </c>
      <c r="C30" s="3" t="inlineStr">
        <is>
          <t>اختلاف مطلق ± این مقدار. سطح اطمینان از آلفای برگهٔ «حجم نمونه» می‌آید (z همان‌جا محاسبه می‌شود).</t>
        </is>
      </c>
    </row>
    <row r="31">
      <c r="A31" s="14">
        <f>"نتیجه در سطح α = "&amp;TEXT(B7,"0.00")</f>
        <v/>
      </c>
      <c r="B31" s="20">
        <f>IF(B29="","",IF(B29&lt;B7,"تفاوت در این سطح معنادار است","تفاوت در این سطح معنادار نیست"))</f>
        <v/>
      </c>
      <c r="C31" s="3" t="inlineStr">
        <is>
          <t>p-value با آلفای برگهٔ «حجم نمونه» مقایسه می‌شود. معناداری آماری به‌تنهایی یعنی «احتمالاً تصادفی نیست»، نه «ارزش دارد».</t>
        </is>
      </c>
    </row>
    <row r="32">
      <c r="A32" s="6" t="inlineStr">
        <is>
          <t>آیا هر گروه به حجم نمونهٔ لازم رسیده؟</t>
        </is>
      </c>
      <c r="B32" s="21">
        <f>IF(OR(B20="",B12=""),"",IF(MIN(B20,B21)&gt;=B12,"بله","خیر — هنوز زود است"))</f>
        <v/>
      </c>
      <c r="C32" s="3" t="inlineStr">
        <is>
          <t>با برگهٔ «حجم نمونه» مقایسه می‌شود.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2026-09-19T18:33:42Z</dcterms:created>
  <dcterms:modified xsi:type="dcterms:W3CDTF">2026-09-19T18:33:42Z</dcterms:modified>
</cp:coreProperties>
</file>