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ربارهٔ این فایل" sheetId="1" state="visible" r:id="rId1"/>
    <sheet name="راهنما" sheetId="2" state="visible" r:id="rId2"/>
    <sheet name="داده" sheetId="3" state="visible" r:id="rId3"/>
    <sheet name="نمونهٔ فرضی" sheetId="4" state="visible" r:id="rId4"/>
    <sheet name="محاسبه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7">
    <font>
      <name val="Calibri"/>
      <family val="2"/>
      <color theme="1"/>
      <sz val="11"/>
      <scheme val="minor"/>
    </font>
    <font>
      <name val="Tahoma"/>
      <b val="1"/>
      <sz val="13"/>
    </font>
    <font>
      <name val="Tahoma"/>
      <b val="1"/>
      <sz val="10"/>
    </font>
    <font>
      <name val="Tahoma"/>
      <sz val="10"/>
    </font>
    <font>
      <name val="Tahoma"/>
      <b val="1"/>
      <color rgb="00FFFFFF"/>
      <sz val="10"/>
    </font>
    <font>
      <name val="Tahoma"/>
      <i val="1"/>
      <color rgb="006B7280"/>
      <sz val="9"/>
    </font>
    <font>
      <name val="Tahoma"/>
      <b val="1"/>
      <color rgb="009A3412"/>
      <sz val="10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3D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 vertical="top" wrapText="1"/>
    </xf>
    <xf numFmtId="0" fontId="3" fillId="0" borderId="0" applyAlignment="1" pivotButton="0" quotePrefix="0" xfId="0">
      <alignment horizontal="right"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0" fontId="3" fillId="3" borderId="1" pivotButton="0" quotePrefix="0" xfId="0"/>
    <xf numFmtId="164" fontId="3" fillId="3" borderId="1" pivotButton="0" quotePrefix="0" xfId="0"/>
    <xf numFmtId="3" fontId="3" fillId="3" borderId="1" pivotButton="0" quotePrefix="0" xfId="0"/>
    <xf numFmtId="0" fontId="6" fillId="0" borderId="0" applyAlignment="1" pivotButton="0" quotePrefix="0" xfId="0">
      <alignment horizontal="right" vertical="top" wrapText="1"/>
    </xf>
    <xf numFmtId="0" fontId="3" fillId="3" borderId="1" applyAlignment="1" pivotButton="0" quotePrefix="0" xfId="0">
      <alignment horizontal="right" vertical="top" wrapText="1"/>
    </xf>
    <xf numFmtId="164" fontId="3" fillId="0" borderId="1" pivotButton="0" quotePrefix="0" xfId="0"/>
    <xf numFmtId="3" fontId="3" fillId="0" borderId="1" pivotButton="0" quotePrefix="0" xfId="0"/>
    <xf numFmtId="0" fontId="3" fillId="0" borderId="1" pivotButton="0" quotePrefix="0" xfId="0"/>
    <xf numFmtId="165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دربارهٔ این فایل</t>
        </is>
      </c>
    </row>
    <row r="3">
      <c r="A3" s="2" t="inlineStr">
        <is>
          <t>عنوان</t>
        </is>
      </c>
      <c r="B3" s="3" t="inlineStr">
        <is>
          <t>قالب داده و راهنمای RFM</t>
        </is>
      </c>
    </row>
    <row r="4">
      <c r="A4" s="2" t="inlineStr">
        <is>
          <t>نسخه</t>
        </is>
      </c>
      <c r="B4" s="3" t="inlineStr">
        <is>
          <t>۱٫۰</t>
        </is>
      </c>
    </row>
    <row r="5">
      <c r="A5" s="2" t="inlineStr">
        <is>
          <t>تاریخ ساخت</t>
        </is>
      </c>
      <c r="B5" s="3" t="inlineStr">
        <is>
          <t>۲۸ شهریور ۱۴۰۵</t>
        </is>
      </c>
    </row>
    <row r="6">
      <c r="A6" s="2" t="inlineStr">
        <is>
          <t>منبع</t>
        </is>
      </c>
      <c r="B6" s="3" t="inlineStr">
        <is>
          <t>khavarzadeh.com</t>
        </is>
      </c>
    </row>
    <row r="7">
      <c r="A7" s="2" t="inlineStr">
        <is>
          <t>شرایط استفاده</t>
        </is>
      </c>
      <c r="B7" s="3" t="inlineStr">
        <is>
          <t>استفادهٔ آزاد با ذکر منبع، بازفروش ممنوع</t>
        </is>
      </c>
    </row>
    <row r="8">
      <c r="A8" s="2" t="inlineStr">
        <is>
          <t>توجه</t>
        </is>
      </c>
      <c r="B8" s="3" t="inlineStr">
        <is>
          <t>مثال فرضی: همهٔ اعداد برگهٔ «نمونهٔ فرضی» ساختگی‌اند و فقط برای نشان‌دادن فرمول‌ها آمده‌اند؛ از هیچ کسب‌وکار واقعی نیامده‌اند و مبنای هیچ ادعایی نیستند.</t>
        </is>
      </c>
    </row>
    <row r="9">
      <c r="A9" s="2" t="inlineStr">
        <is>
          <t>ورودی‌ها</t>
        </is>
      </c>
      <c r="B9" s="3" t="inlineStr">
        <is>
          <t>سلول‌های زردرنگ ورودی‌اند؛ سلول‌های بدون رنگ فرمول دارند و نباید دستی پر شوند.</t>
        </is>
      </c>
    </row>
    <row r="10">
      <c r="A10" s="2" t="inlineStr">
        <is>
          <t>سازگاری</t>
        </is>
      </c>
      <c r="B10" s="3" t="inlineStr">
        <is>
          <t>تابع MAXIFS در Excel 2019 به بعد و LibreOffice 5.2 به بعد موجود است؛ PERCENTRANK.INC از Excel 2010. اگر نسخهٔ قدیمی‌تری دارید، ستون «آخرین خرید» را می‌توانید با MAX(IF(...)) به‌صورت فرمول آرایه‌ای بسازید.</t>
        </is>
      </c>
    </row>
    <row r="12" ht="30" customHeight="1">
      <c r="A12" s="4" t="inlineStr">
        <is>
          <t>برگه</t>
        </is>
      </c>
      <c r="B12" s="4" t="inlineStr">
        <is>
          <t>چه چیزی در آن است</t>
        </is>
      </c>
    </row>
    <row r="13">
      <c r="A13" s="5" t="inlineStr">
        <is>
          <t>راهنما</t>
        </is>
      </c>
      <c r="B13" s="6" t="inlineStr">
        <is>
          <t>تعریف ستون‌ها، شبه‌نام‌سازی، قاعدهٔ امتیازدهی و تعریف بخش‌ها.</t>
        </is>
      </c>
    </row>
    <row r="14">
      <c r="A14" s="5" t="inlineStr">
        <is>
          <t>داده</t>
        </is>
      </c>
      <c r="B14" s="6" t="inlineStr">
        <is>
          <t>برگهٔ خالی با سرستون‌ها؛ دادهٔ خودتان را اینجا بریزید.</t>
        </is>
      </c>
    </row>
    <row r="15">
      <c r="A15" s="5" t="inlineStr">
        <is>
          <t>نمونهٔ فرضی</t>
        </is>
      </c>
      <c r="B15" s="6" t="inlineStr">
        <is>
          <t>شصت سفارش ساختگی از پانزده مشتری فرضی.</t>
        </is>
      </c>
    </row>
    <row r="16">
      <c r="A16" s="5" t="inlineStr">
        <is>
          <t>محاسبه</t>
        </is>
      </c>
      <c r="B16" s="6" t="inlineStr">
        <is>
          <t>محاسبهٔ R، F، M و امتیازها برای نمونهٔ فرضی، همه با فرمول.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قالب داده و راهنمای RFM</t>
        </is>
      </c>
    </row>
    <row r="2">
      <c r="A2" s="3" t="inlineStr">
        <is>
          <t>چهار ستونی که تحلیل RFM لازم دارد، یک نمونهٔ فرضی شصت‌سفارشی، و برگهٔ محاسبه‌ای که تازگی، تکرار و مبلغ هر مشتری را با فرمول به امتیاز ۱ تا ۵ و بخش مشتری تبدیل می‌کند.</t>
        </is>
      </c>
    </row>
    <row r="4">
      <c r="A4" s="2" t="inlineStr">
        <is>
          <t>شناسه مستعار مشتری</t>
        </is>
      </c>
      <c r="B4" s="3" t="inlineStr">
        <is>
          <t>یک کد ثابت برای هر مشتری (C001، C002 …). هرگز نام، ایمیل یا شماره تلفن را در این فایل نگذارید؛ جدول تطبیق کد با هویت واقعی را جای دیگری و با دسترسی محدود نگه دارید.</t>
        </is>
      </c>
    </row>
    <row r="5">
      <c r="A5" s="2" t="inlineStr">
        <is>
          <t>شناسه سفارش</t>
        </is>
      </c>
      <c r="B5" s="3" t="inlineStr">
        <is>
          <t>کد یکتای هر سفارش، برای اینکه هر ردیف دقیقاً یک خرید باشد.</t>
        </is>
      </c>
    </row>
    <row r="6">
      <c r="A6" s="2" t="inlineStr">
        <is>
          <t>تاریخ</t>
        </is>
      </c>
      <c r="B6" s="3" t="inlineStr">
        <is>
          <t>تاریخ سفارش به میلادی و از نوع «تاریخ» اکسل (نه متن)، چون فرمول R تفاضل روز می‌گیرد. برای ابزار آنلاین RFM سایت، قالب تاریخ را در صفحهٔ همان ابزار ببینید.</t>
        </is>
      </c>
    </row>
    <row r="7">
      <c r="A7" s="2" t="inlineStr">
        <is>
          <t>مبلغ</t>
        </is>
      </c>
      <c r="B7" s="3" t="inlineStr">
        <is>
          <t>مبلغ نهایی پرداخت‌شدهٔ سفارش به تومان، بدون جداکننده.</t>
        </is>
      </c>
    </row>
    <row r="8">
      <c r="A8" s="2" t="inlineStr">
        <is>
          <t>R — تازگی</t>
        </is>
      </c>
      <c r="B8" s="3" t="inlineStr">
        <is>
          <t>تاریخ مرجع − تاریخ آخرین خرید مشتری، به روز. عدد کوچک‌تر بهتر است.</t>
        </is>
      </c>
    </row>
    <row r="9">
      <c r="A9" s="2" t="inlineStr">
        <is>
          <t>F — تکرار</t>
        </is>
      </c>
      <c r="B9" s="3" t="inlineStr">
        <is>
          <t>تعداد سفارش‌های مشتری در بازه.</t>
        </is>
      </c>
    </row>
    <row r="10">
      <c r="A10" s="2" t="inlineStr">
        <is>
          <t>M — مبلغ</t>
        </is>
      </c>
      <c r="B10" s="3" t="inlineStr">
        <is>
          <t>جمع مبلغ سفارش‌های مشتری در بازه.</t>
        </is>
      </c>
    </row>
    <row r="11">
      <c r="A11" s="2" t="inlineStr">
        <is>
          <t>امتیاز ۱ تا ۵</t>
        </is>
      </c>
      <c r="B11" s="3" t="inlineStr">
        <is>
          <t>رتبهٔ درصدی هر مشتری بین بقیه (PERCENTRANK.INC) ضرب در ۵ و سقف‌گرفته؛ کمینه ۱. برای R معکوس می‌شود تا تازه‌تر امتیاز بالاتر بگیرد.</t>
        </is>
      </c>
    </row>
    <row r="12">
      <c r="A12" s="2" t="inlineStr">
        <is>
          <t>قاعدهٔ تساوی</t>
        </is>
      </c>
      <c r="B12" s="3" t="inlineStr">
        <is>
          <t>مشتریانی با مقدار برابر، رتبهٔ درصدی برابر و در نتیجه امتیاز برابر می‌گیرند؛ رتبه از پایین شمرده می‌شود (کوچک‌ترین مقدار = ۰).</t>
        </is>
      </c>
    </row>
    <row r="13">
      <c r="A13" s="2" t="inlineStr">
        <is>
          <t>بخش‌ها</t>
        </is>
      </c>
      <c r="B13" s="3" t="inlineStr">
        <is>
          <t>قهرمانان: R و F و M هر سه ≥ ۴ · وفادار: R و F ≥ ۳ · تازه‌وارد: R ≥ ۴ و F ≤ ۲ · در خطر: R ≤ ۲ و F ≥ ۳ · از دست‌رفتهٔ ارزشمند: R ≤ ۲ و M ≥ ۴ · بقیه: نیازمند توجه. این یک قاعدهٔ سادهٔ آموزشی است؛ ابزار آنلاین ممکن است قاعدهٔ متفاوتی به کار ببرد.</t>
        </is>
      </c>
    </row>
    <row r="14">
      <c r="A14" s="2" t="inlineStr">
        <is>
          <t>تاریخ مرجع</t>
        </is>
      </c>
      <c r="B14" s="3" t="inlineStr">
        <is>
          <t>در برگهٔ «محاسبه» سلول B1؛ معمولاً امروز یا پایان بازهٔ تحلیل.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4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4" t="inlineStr">
        <is>
          <t>شناسه مستعار مشتری</t>
        </is>
      </c>
      <c r="B1" s="4" t="inlineStr">
        <is>
          <t>شناسه سفارش</t>
        </is>
      </c>
      <c r="C1" s="4" t="inlineStr">
        <is>
          <t>تاریخ (میلادی)</t>
        </is>
      </c>
      <c r="D1" s="4" t="inlineStr">
        <is>
          <t>مبلغ (تومان)</t>
        </is>
      </c>
    </row>
    <row r="2">
      <c r="A2" s="7" t="inlineStr">
        <is>
          <t>قالب هر ستون → C001</t>
        </is>
      </c>
      <c r="B2" s="7" t="inlineStr">
        <is>
          <t>ORD-1001</t>
        </is>
      </c>
      <c r="C2" s="7" t="inlineStr">
        <is>
          <t>YYYY-MM-DD (نوع سلول: تاریخ)</t>
        </is>
      </c>
      <c r="D2" s="7" t="inlineStr">
        <is>
          <t>1250000</t>
        </is>
      </c>
    </row>
    <row r="3">
      <c r="A3" s="7" t="inlineStr">
        <is>
          <t>کد مستعار، نه نام یا شماره</t>
        </is>
      </c>
      <c r="B3" s="7" t="inlineStr">
        <is>
          <t>برای هر سفارش یک ردیف</t>
        </is>
      </c>
      <c r="C3" s="7" t="inlineStr">
        <is>
          <t>میلادی؛ نوع سلول: تاریخ</t>
        </is>
      </c>
      <c r="D3" s="7" t="inlineStr">
        <is>
          <t>عدد بدون جداکننده</t>
        </is>
      </c>
    </row>
    <row r="4">
      <c r="A4" s="7" t="inlineStr">
        <is>
          <t>این سه ردیف راهنما را پیش از واردکردن داده پاک کنید.</t>
        </is>
      </c>
    </row>
    <row r="5">
      <c r="A5" s="8" t="n"/>
      <c r="B5" s="8" t="n"/>
      <c r="C5" s="9" t="n"/>
      <c r="D5" s="10" t="n"/>
    </row>
    <row r="6">
      <c r="A6" s="8" t="n"/>
      <c r="B6" s="8" t="n"/>
      <c r="C6" s="9" t="n"/>
      <c r="D6" s="10" t="n"/>
    </row>
    <row r="7">
      <c r="A7" s="8" t="n"/>
      <c r="B7" s="8" t="n"/>
      <c r="C7" s="9" t="n"/>
      <c r="D7" s="10" t="n"/>
    </row>
    <row r="8">
      <c r="A8" s="8" t="n"/>
      <c r="B8" s="8" t="n"/>
      <c r="C8" s="9" t="n"/>
      <c r="D8" s="10" t="n"/>
    </row>
    <row r="9">
      <c r="A9" s="8" t="n"/>
      <c r="B9" s="8" t="n"/>
      <c r="C9" s="9" t="n"/>
      <c r="D9" s="10" t="n"/>
    </row>
    <row r="10">
      <c r="A10" s="8" t="n"/>
      <c r="B10" s="8" t="n"/>
      <c r="C10" s="9" t="n"/>
      <c r="D10" s="10" t="n"/>
    </row>
    <row r="11">
      <c r="A11" s="8" t="n"/>
      <c r="B11" s="8" t="n"/>
      <c r="C11" s="9" t="n"/>
      <c r="D11" s="10" t="n"/>
    </row>
    <row r="12">
      <c r="A12" s="8" t="n"/>
      <c r="B12" s="8" t="n"/>
      <c r="C12" s="9" t="n"/>
      <c r="D12" s="10" t="n"/>
    </row>
    <row r="13">
      <c r="A13" s="8" t="n"/>
      <c r="B13" s="8" t="n"/>
      <c r="C13" s="9" t="n"/>
      <c r="D13" s="10" t="n"/>
    </row>
    <row r="14">
      <c r="A14" s="8" t="n"/>
      <c r="B14" s="8" t="n"/>
      <c r="C14" s="9" t="n"/>
      <c r="D14" s="10" t="n"/>
    </row>
    <row r="15">
      <c r="A15" s="8" t="n"/>
      <c r="B15" s="8" t="n"/>
      <c r="C15" s="9" t="n"/>
      <c r="D15" s="10" t="n"/>
    </row>
    <row r="16">
      <c r="A16" s="8" t="n"/>
      <c r="B16" s="8" t="n"/>
      <c r="C16" s="9" t="n"/>
      <c r="D16" s="10" t="n"/>
    </row>
    <row r="17">
      <c r="A17" s="8" t="n"/>
      <c r="B17" s="8" t="n"/>
      <c r="C17" s="9" t="n"/>
      <c r="D17" s="10" t="n"/>
    </row>
    <row r="18">
      <c r="A18" s="8" t="n"/>
      <c r="B18" s="8" t="n"/>
      <c r="C18" s="9" t="n"/>
      <c r="D18" s="10" t="n"/>
    </row>
    <row r="19">
      <c r="A19" s="8" t="n"/>
      <c r="B19" s="8" t="n"/>
      <c r="C19" s="9" t="n"/>
      <c r="D19" s="10" t="n"/>
    </row>
    <row r="20">
      <c r="A20" s="8" t="n"/>
      <c r="B20" s="8" t="n"/>
      <c r="C20" s="9" t="n"/>
      <c r="D20" s="10" t="n"/>
    </row>
    <row r="21">
      <c r="A21" s="8" t="n"/>
      <c r="B21" s="8" t="n"/>
      <c r="C21" s="9" t="n"/>
      <c r="D21" s="10" t="n"/>
    </row>
    <row r="22">
      <c r="A22" s="8" t="n"/>
      <c r="B22" s="8" t="n"/>
      <c r="C22" s="9" t="n"/>
      <c r="D22" s="10" t="n"/>
    </row>
    <row r="23">
      <c r="A23" s="8" t="n"/>
      <c r="B23" s="8" t="n"/>
      <c r="C23" s="9" t="n"/>
      <c r="D23" s="10" t="n"/>
    </row>
    <row r="24">
      <c r="A24" s="8" t="n"/>
      <c r="B24" s="8" t="n"/>
      <c r="C24" s="9" t="n"/>
      <c r="D24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3" customWidth="1" min="5" max="5"/>
    <col width="70" customWidth="1" min="6" max="6"/>
  </cols>
  <sheetData>
    <row r="1" ht="30" customHeight="1">
      <c r="A1" s="4" t="inlineStr">
        <is>
          <t>شناسه مستعار مشتری</t>
        </is>
      </c>
      <c r="B1" s="4" t="inlineStr">
        <is>
          <t>شناسه سفارش</t>
        </is>
      </c>
      <c r="C1" s="4" t="inlineStr">
        <is>
          <t>تاریخ (میلادی)</t>
        </is>
      </c>
      <c r="D1" s="4" t="inlineStr">
        <is>
          <t>مبلغ (تومان)</t>
        </is>
      </c>
      <c r="F1" s="11" t="inlineStr">
        <is>
          <t>مثال فرضی — این اعداد ساختگی‌اند و فقط برای نمایش نحوهٔ کار فرمول‌ها آمده‌اند.</t>
        </is>
      </c>
    </row>
    <row r="2">
      <c r="A2" s="6" t="inlineStr">
        <is>
          <t>C002</t>
        </is>
      </c>
      <c r="B2" s="6" t="inlineStr">
        <is>
          <t>ORD-1001</t>
        </is>
      </c>
      <c r="C2" s="9" t="n">
        <v>46027</v>
      </c>
      <c r="D2" s="10" t="n">
        <v>4350000</v>
      </c>
    </row>
    <row r="3">
      <c r="A3" s="6" t="inlineStr">
        <is>
          <t>C005</t>
        </is>
      </c>
      <c r="B3" s="6" t="inlineStr">
        <is>
          <t>ORD-1002</t>
        </is>
      </c>
      <c r="C3" s="9" t="n">
        <v>46027</v>
      </c>
      <c r="D3" s="10" t="n">
        <v>4200000</v>
      </c>
    </row>
    <row r="4">
      <c r="A4" s="6" t="inlineStr">
        <is>
          <t>C010</t>
        </is>
      </c>
      <c r="B4" s="6" t="inlineStr">
        <is>
          <t>ORD-1003</t>
        </is>
      </c>
      <c r="C4" s="9" t="n">
        <v>46029</v>
      </c>
      <c r="D4" s="10" t="n">
        <v>2350000</v>
      </c>
    </row>
    <row r="5">
      <c r="A5" s="6" t="inlineStr">
        <is>
          <t>C002</t>
        </is>
      </c>
      <c r="B5" s="6" t="inlineStr">
        <is>
          <t>ORD-1004</t>
        </is>
      </c>
      <c r="C5" s="9" t="n">
        <v>46034</v>
      </c>
      <c r="D5" s="10" t="n">
        <v>4100000</v>
      </c>
    </row>
    <row r="6">
      <c r="A6" s="6" t="inlineStr">
        <is>
          <t>C005</t>
        </is>
      </c>
      <c r="B6" s="6" t="inlineStr">
        <is>
          <t>ORD-1005</t>
        </is>
      </c>
      <c r="C6" s="9" t="n">
        <v>46034</v>
      </c>
      <c r="D6" s="10" t="n">
        <v>750000</v>
      </c>
    </row>
    <row r="7">
      <c r="A7" s="6" t="inlineStr">
        <is>
          <t>C006</t>
        </is>
      </c>
      <c r="B7" s="6" t="inlineStr">
        <is>
          <t>ORD-1006</t>
        </is>
      </c>
      <c r="C7" s="9" t="n">
        <v>46035</v>
      </c>
      <c r="D7" s="10" t="n">
        <v>3750000</v>
      </c>
    </row>
    <row r="8">
      <c r="A8" s="6" t="inlineStr">
        <is>
          <t>C007</t>
        </is>
      </c>
      <c r="B8" s="6" t="inlineStr">
        <is>
          <t>ORD-1007</t>
        </is>
      </c>
      <c r="C8" s="9" t="n">
        <v>46039</v>
      </c>
      <c r="D8" s="10" t="n">
        <v>1500000</v>
      </c>
    </row>
    <row r="9">
      <c r="A9" s="6" t="inlineStr">
        <is>
          <t>C001</t>
        </is>
      </c>
      <c r="B9" s="6" t="inlineStr">
        <is>
          <t>ORD-1008</t>
        </is>
      </c>
      <c r="C9" s="9" t="n">
        <v>46043</v>
      </c>
      <c r="D9" s="10" t="n">
        <v>2750000</v>
      </c>
    </row>
    <row r="10">
      <c r="A10" s="6" t="inlineStr">
        <is>
          <t>C009</t>
        </is>
      </c>
      <c r="B10" s="6" t="inlineStr">
        <is>
          <t>ORD-1009</t>
        </is>
      </c>
      <c r="C10" s="9" t="n">
        <v>46043</v>
      </c>
      <c r="D10" s="10" t="n">
        <v>3850000</v>
      </c>
    </row>
    <row r="11">
      <c r="A11" s="6" t="inlineStr">
        <is>
          <t>C015</t>
        </is>
      </c>
      <c r="B11" s="6" t="inlineStr">
        <is>
          <t>ORD-1010</t>
        </is>
      </c>
      <c r="C11" s="9" t="n">
        <v>46043</v>
      </c>
      <c r="D11" s="10" t="n">
        <v>2700000</v>
      </c>
    </row>
    <row r="12">
      <c r="A12" s="6" t="inlineStr">
        <is>
          <t>C001</t>
        </is>
      </c>
      <c r="B12" s="6" t="inlineStr">
        <is>
          <t>ORD-1011</t>
        </is>
      </c>
      <c r="C12" s="9" t="n">
        <v>46050</v>
      </c>
      <c r="D12" s="10" t="n">
        <v>950000</v>
      </c>
    </row>
    <row r="13">
      <c r="A13" s="6" t="inlineStr">
        <is>
          <t>C011</t>
        </is>
      </c>
      <c r="B13" s="6" t="inlineStr">
        <is>
          <t>ORD-1012</t>
        </is>
      </c>
      <c r="C13" s="9" t="n">
        <v>46053</v>
      </c>
      <c r="D13" s="10" t="n">
        <v>850000</v>
      </c>
    </row>
    <row r="14">
      <c r="A14" s="6" t="inlineStr">
        <is>
          <t>C004</t>
        </is>
      </c>
      <c r="B14" s="6" t="inlineStr">
        <is>
          <t>ORD-1013</t>
        </is>
      </c>
      <c r="C14" s="9" t="n">
        <v>46054</v>
      </c>
      <c r="D14" s="10" t="n">
        <v>1350000</v>
      </c>
    </row>
    <row r="15">
      <c r="A15" s="6" t="inlineStr">
        <is>
          <t>C004</t>
        </is>
      </c>
      <c r="B15" s="6" t="inlineStr">
        <is>
          <t>ORD-1014</t>
        </is>
      </c>
      <c r="C15" s="9" t="n">
        <v>46067</v>
      </c>
      <c r="D15" s="10" t="n">
        <v>1450000</v>
      </c>
    </row>
    <row r="16">
      <c r="A16" s="6" t="inlineStr">
        <is>
          <t>C005</t>
        </is>
      </c>
      <c r="B16" s="6" t="inlineStr">
        <is>
          <t>ORD-1015</t>
        </is>
      </c>
      <c r="C16" s="9" t="n">
        <v>46069</v>
      </c>
      <c r="D16" s="10" t="n">
        <v>3850000</v>
      </c>
    </row>
    <row r="17">
      <c r="A17" s="6" t="inlineStr">
        <is>
          <t>C008</t>
        </is>
      </c>
      <c r="B17" s="6" t="inlineStr">
        <is>
          <t>ORD-1016</t>
        </is>
      </c>
      <c r="C17" s="9" t="n">
        <v>46069</v>
      </c>
      <c r="D17" s="10" t="n">
        <v>1500000</v>
      </c>
    </row>
    <row r="18">
      <c r="A18" s="6" t="inlineStr">
        <is>
          <t>C001</t>
        </is>
      </c>
      <c r="B18" s="6" t="inlineStr">
        <is>
          <t>ORD-1017</t>
        </is>
      </c>
      <c r="C18" s="9" t="n">
        <v>46072</v>
      </c>
      <c r="D18" s="10" t="n">
        <v>2150000</v>
      </c>
    </row>
    <row r="19">
      <c r="A19" s="6" t="inlineStr">
        <is>
          <t>C008</t>
        </is>
      </c>
      <c r="B19" s="6" t="inlineStr">
        <is>
          <t>ORD-1018</t>
        </is>
      </c>
      <c r="C19" s="9" t="n">
        <v>46074</v>
      </c>
      <c r="D19" s="10" t="n">
        <v>2250000</v>
      </c>
    </row>
    <row r="20">
      <c r="A20" s="6" t="inlineStr">
        <is>
          <t>C015</t>
        </is>
      </c>
      <c r="B20" s="6" t="inlineStr">
        <is>
          <t>ORD-1019</t>
        </is>
      </c>
      <c r="C20" s="9" t="n">
        <v>46074</v>
      </c>
      <c r="D20" s="10" t="n">
        <v>1550000</v>
      </c>
    </row>
    <row r="21">
      <c r="A21" s="6" t="inlineStr">
        <is>
          <t>C001</t>
        </is>
      </c>
      <c r="B21" s="6" t="inlineStr">
        <is>
          <t>ORD-1020</t>
        </is>
      </c>
      <c r="C21" s="9" t="n">
        <v>46080</v>
      </c>
      <c r="D21" s="10" t="n">
        <v>4650000</v>
      </c>
    </row>
    <row r="22">
      <c r="A22" s="6" t="inlineStr">
        <is>
          <t>C001</t>
        </is>
      </c>
      <c r="B22" s="6" t="inlineStr">
        <is>
          <t>ORD-1021</t>
        </is>
      </c>
      <c r="C22" s="9" t="n">
        <v>46081</v>
      </c>
      <c r="D22" s="10" t="n">
        <v>650000</v>
      </c>
    </row>
    <row r="23">
      <c r="A23" s="6" t="inlineStr">
        <is>
          <t>C009</t>
        </is>
      </c>
      <c r="B23" s="6" t="inlineStr">
        <is>
          <t>ORD-1022</t>
        </is>
      </c>
      <c r="C23" s="9" t="n">
        <v>46083</v>
      </c>
      <c r="D23" s="10" t="n">
        <v>1050000</v>
      </c>
    </row>
    <row r="24">
      <c r="A24" s="6" t="inlineStr">
        <is>
          <t>C002</t>
        </is>
      </c>
      <c r="B24" s="6" t="inlineStr">
        <is>
          <t>ORD-1023</t>
        </is>
      </c>
      <c r="C24" s="9" t="n">
        <v>46099</v>
      </c>
      <c r="D24" s="10" t="n">
        <v>3900000</v>
      </c>
    </row>
    <row r="25">
      <c r="A25" s="6" t="inlineStr">
        <is>
          <t>C008</t>
        </is>
      </c>
      <c r="B25" s="6" t="inlineStr">
        <is>
          <t>ORD-1024</t>
        </is>
      </c>
      <c r="C25" s="9" t="n">
        <v>46099</v>
      </c>
      <c r="D25" s="10" t="n">
        <v>3650000</v>
      </c>
    </row>
    <row r="26">
      <c r="A26" s="6" t="inlineStr">
        <is>
          <t>C001</t>
        </is>
      </c>
      <c r="B26" s="6" t="inlineStr">
        <is>
          <t>ORD-1025</t>
        </is>
      </c>
      <c r="C26" s="9" t="n">
        <v>46101</v>
      </c>
      <c r="D26" s="10" t="n">
        <v>3650000</v>
      </c>
    </row>
    <row r="27">
      <c r="A27" s="6" t="inlineStr">
        <is>
          <t>C001</t>
        </is>
      </c>
      <c r="B27" s="6" t="inlineStr">
        <is>
          <t>ORD-1026</t>
        </is>
      </c>
      <c r="C27" s="9" t="n">
        <v>46101</v>
      </c>
      <c r="D27" s="10" t="n">
        <v>4750000</v>
      </c>
    </row>
    <row r="28">
      <c r="A28" s="6" t="inlineStr">
        <is>
          <t>C010</t>
        </is>
      </c>
      <c r="B28" s="6" t="inlineStr">
        <is>
          <t>ORD-1027</t>
        </is>
      </c>
      <c r="C28" s="9" t="n">
        <v>46109</v>
      </c>
      <c r="D28" s="10" t="n">
        <v>2350000</v>
      </c>
    </row>
    <row r="29">
      <c r="A29" s="6" t="inlineStr">
        <is>
          <t>C004</t>
        </is>
      </c>
      <c r="B29" s="6" t="inlineStr">
        <is>
          <t>ORD-1028</t>
        </is>
      </c>
      <c r="C29" s="9" t="n">
        <v>46110</v>
      </c>
      <c r="D29" s="10" t="n">
        <v>950000</v>
      </c>
    </row>
    <row r="30">
      <c r="A30" s="6" t="inlineStr">
        <is>
          <t>C003</t>
        </is>
      </c>
      <c r="B30" s="6" t="inlineStr">
        <is>
          <t>ORD-1029</t>
        </is>
      </c>
      <c r="C30" s="9" t="n">
        <v>46119</v>
      </c>
      <c r="D30" s="10" t="n">
        <v>1850000</v>
      </c>
    </row>
    <row r="31">
      <c r="A31" s="6" t="inlineStr">
        <is>
          <t>C001</t>
        </is>
      </c>
      <c r="B31" s="6" t="inlineStr">
        <is>
          <t>ORD-1030</t>
        </is>
      </c>
      <c r="C31" s="9" t="n">
        <v>46120</v>
      </c>
      <c r="D31" s="10" t="n">
        <v>1500000</v>
      </c>
    </row>
    <row r="32">
      <c r="A32" s="6" t="inlineStr">
        <is>
          <t>C013</t>
        </is>
      </c>
      <c r="B32" s="6" t="inlineStr">
        <is>
          <t>ORD-1031</t>
        </is>
      </c>
      <c r="C32" s="9" t="n">
        <v>46120</v>
      </c>
      <c r="D32" s="10" t="n">
        <v>2850000</v>
      </c>
    </row>
    <row r="33">
      <c r="A33" s="6" t="inlineStr">
        <is>
          <t>C011</t>
        </is>
      </c>
      <c r="B33" s="6" t="inlineStr">
        <is>
          <t>ORD-1032</t>
        </is>
      </c>
      <c r="C33" s="9" t="n">
        <v>46121</v>
      </c>
      <c r="D33" s="10" t="n">
        <v>1850000</v>
      </c>
    </row>
    <row r="34">
      <c r="A34" s="6" t="inlineStr">
        <is>
          <t>C001</t>
        </is>
      </c>
      <c r="B34" s="6" t="inlineStr">
        <is>
          <t>ORD-1033</t>
        </is>
      </c>
      <c r="C34" s="9" t="n">
        <v>46123</v>
      </c>
      <c r="D34" s="10" t="n">
        <v>1850000</v>
      </c>
    </row>
    <row r="35">
      <c r="A35" s="6" t="inlineStr">
        <is>
          <t>C007</t>
        </is>
      </c>
      <c r="B35" s="6" t="inlineStr">
        <is>
          <t>ORD-1034</t>
        </is>
      </c>
      <c r="C35" s="9" t="n">
        <v>46125</v>
      </c>
      <c r="D35" s="10" t="n">
        <v>3500000</v>
      </c>
    </row>
    <row r="36">
      <c r="A36" s="6" t="inlineStr">
        <is>
          <t>C010</t>
        </is>
      </c>
      <c r="B36" s="6" t="inlineStr">
        <is>
          <t>ORD-1035</t>
        </is>
      </c>
      <c r="C36" s="9" t="n">
        <v>46127</v>
      </c>
      <c r="D36" s="10" t="n">
        <v>1300000</v>
      </c>
    </row>
    <row r="37">
      <c r="A37" s="6" t="inlineStr">
        <is>
          <t>C009</t>
        </is>
      </c>
      <c r="B37" s="6" t="inlineStr">
        <is>
          <t>ORD-1036</t>
        </is>
      </c>
      <c r="C37" s="9" t="n">
        <v>46135</v>
      </c>
      <c r="D37" s="10" t="n">
        <v>550000</v>
      </c>
    </row>
    <row r="38">
      <c r="A38" s="6" t="inlineStr">
        <is>
          <t>C001</t>
        </is>
      </c>
      <c r="B38" s="6" t="inlineStr">
        <is>
          <t>ORD-1037</t>
        </is>
      </c>
      <c r="C38" s="9" t="n">
        <v>46136</v>
      </c>
      <c r="D38" s="10" t="n">
        <v>1750000</v>
      </c>
    </row>
    <row r="39">
      <c r="A39" s="6" t="inlineStr">
        <is>
          <t>C014</t>
        </is>
      </c>
      <c r="B39" s="6" t="inlineStr">
        <is>
          <t>ORD-1038</t>
        </is>
      </c>
      <c r="C39" s="9" t="n">
        <v>46136</v>
      </c>
      <c r="D39" s="10" t="n">
        <v>400000</v>
      </c>
    </row>
    <row r="40">
      <c r="A40" s="6" t="inlineStr">
        <is>
          <t>C001</t>
        </is>
      </c>
      <c r="B40" s="6" t="inlineStr">
        <is>
          <t>ORD-1039</t>
        </is>
      </c>
      <c r="C40" s="9" t="n">
        <v>46139</v>
      </c>
      <c r="D40" s="10" t="n">
        <v>2000000</v>
      </c>
    </row>
    <row r="41">
      <c r="A41" s="6" t="inlineStr">
        <is>
          <t>C004</t>
        </is>
      </c>
      <c r="B41" s="6" t="inlineStr">
        <is>
          <t>ORD-1040</t>
        </is>
      </c>
      <c r="C41" s="9" t="n">
        <v>46144</v>
      </c>
      <c r="D41" s="10" t="n">
        <v>3000000</v>
      </c>
    </row>
    <row r="42">
      <c r="A42" s="6" t="inlineStr">
        <is>
          <t>C006</t>
        </is>
      </c>
      <c r="B42" s="6" t="inlineStr">
        <is>
          <t>ORD-1041</t>
        </is>
      </c>
      <c r="C42" s="9" t="n">
        <v>46149</v>
      </c>
      <c r="D42" s="10" t="n">
        <v>750000</v>
      </c>
    </row>
    <row r="43">
      <c r="A43" s="6" t="inlineStr">
        <is>
          <t>C014</t>
        </is>
      </c>
      <c r="B43" s="6" t="inlineStr">
        <is>
          <t>ORD-1042</t>
        </is>
      </c>
      <c r="C43" s="9" t="n">
        <v>46159</v>
      </c>
      <c r="D43" s="10" t="n">
        <v>3750000</v>
      </c>
    </row>
    <row r="44">
      <c r="A44" s="6" t="inlineStr">
        <is>
          <t>C001</t>
        </is>
      </c>
      <c r="B44" s="6" t="inlineStr">
        <is>
          <t>ORD-1043</t>
        </is>
      </c>
      <c r="C44" s="9" t="n">
        <v>46161</v>
      </c>
      <c r="D44" s="10" t="n">
        <v>2950000</v>
      </c>
    </row>
    <row r="45">
      <c r="A45" s="6" t="inlineStr">
        <is>
          <t>C008</t>
        </is>
      </c>
      <c r="B45" s="6" t="inlineStr">
        <is>
          <t>ORD-1044</t>
        </is>
      </c>
      <c r="C45" s="9" t="n">
        <v>46162</v>
      </c>
      <c r="D45" s="10" t="n">
        <v>2800000</v>
      </c>
    </row>
    <row r="46">
      <c r="A46" s="6" t="inlineStr">
        <is>
          <t>C003</t>
        </is>
      </c>
      <c r="B46" s="6" t="inlineStr">
        <is>
          <t>ORD-1045</t>
        </is>
      </c>
      <c r="C46" s="9" t="n">
        <v>46165</v>
      </c>
      <c r="D46" s="10" t="n">
        <v>4000000</v>
      </c>
    </row>
    <row r="47">
      <c r="A47" s="6" t="inlineStr">
        <is>
          <t>C009</t>
        </is>
      </c>
      <c r="B47" s="6" t="inlineStr">
        <is>
          <t>ORD-1046</t>
        </is>
      </c>
      <c r="C47" s="9" t="n">
        <v>46165</v>
      </c>
      <c r="D47" s="10" t="n">
        <v>2550000</v>
      </c>
    </row>
    <row r="48">
      <c r="A48" s="6" t="inlineStr">
        <is>
          <t>C002</t>
        </is>
      </c>
      <c r="B48" s="6" t="inlineStr">
        <is>
          <t>ORD-1047</t>
        </is>
      </c>
      <c r="C48" s="9" t="n">
        <v>46169</v>
      </c>
      <c r="D48" s="10" t="n">
        <v>4300000</v>
      </c>
    </row>
    <row r="49">
      <c r="A49" s="6" t="inlineStr">
        <is>
          <t>C007</t>
        </is>
      </c>
      <c r="B49" s="6" t="inlineStr">
        <is>
          <t>ORD-1048</t>
        </is>
      </c>
      <c r="C49" s="9" t="n">
        <v>46170</v>
      </c>
      <c r="D49" s="10" t="n">
        <v>2300000</v>
      </c>
    </row>
    <row r="50">
      <c r="A50" s="6" t="inlineStr">
        <is>
          <t>C010</t>
        </is>
      </c>
      <c r="B50" s="6" t="inlineStr">
        <is>
          <t>ORD-1049</t>
        </is>
      </c>
      <c r="C50" s="9" t="n">
        <v>46176</v>
      </c>
      <c r="D50" s="10" t="n">
        <v>1600000</v>
      </c>
    </row>
    <row r="51">
      <c r="A51" s="6" t="inlineStr">
        <is>
          <t>C013</t>
        </is>
      </c>
      <c r="B51" s="6" t="inlineStr">
        <is>
          <t>ORD-1050</t>
        </is>
      </c>
      <c r="C51" s="9" t="n">
        <v>46177</v>
      </c>
      <c r="D51" s="10" t="n">
        <v>2650000</v>
      </c>
    </row>
    <row r="52">
      <c r="A52" s="6" t="inlineStr">
        <is>
          <t>C003</t>
        </is>
      </c>
      <c r="B52" s="6" t="inlineStr">
        <is>
          <t>ORD-1051</t>
        </is>
      </c>
      <c r="C52" s="9" t="n">
        <v>46187</v>
      </c>
      <c r="D52" s="10" t="n">
        <v>2000000</v>
      </c>
    </row>
    <row r="53">
      <c r="A53" s="6" t="inlineStr">
        <is>
          <t>C006</t>
        </is>
      </c>
      <c r="B53" s="6" t="inlineStr">
        <is>
          <t>ORD-1052</t>
        </is>
      </c>
      <c r="C53" s="9" t="n">
        <v>46188</v>
      </c>
      <c r="D53" s="10" t="n">
        <v>1600000</v>
      </c>
    </row>
    <row r="54">
      <c r="A54" s="6" t="inlineStr">
        <is>
          <t>C012</t>
        </is>
      </c>
      <c r="B54" s="6" t="inlineStr">
        <is>
          <t>ORD-1053</t>
        </is>
      </c>
      <c r="C54" s="9" t="n">
        <v>46191</v>
      </c>
      <c r="D54" s="10" t="n">
        <v>3950000</v>
      </c>
    </row>
    <row r="55">
      <c r="A55" s="6" t="inlineStr">
        <is>
          <t>C003</t>
        </is>
      </c>
      <c r="B55" s="6" t="inlineStr">
        <is>
          <t>ORD-1054</t>
        </is>
      </c>
      <c r="C55" s="9" t="n">
        <v>46193</v>
      </c>
      <c r="D55" s="10" t="n">
        <v>4750000</v>
      </c>
    </row>
    <row r="56">
      <c r="A56" s="6" t="inlineStr">
        <is>
          <t>C001</t>
        </is>
      </c>
      <c r="B56" s="6" t="inlineStr">
        <is>
          <t>ORD-1055</t>
        </is>
      </c>
      <c r="C56" s="9" t="n">
        <v>46194</v>
      </c>
      <c r="D56" s="10" t="n">
        <v>3800000</v>
      </c>
    </row>
    <row r="57">
      <c r="A57" s="6" t="inlineStr">
        <is>
          <t>C002</t>
        </is>
      </c>
      <c r="B57" s="6" t="inlineStr">
        <is>
          <t>ORD-1056</t>
        </is>
      </c>
      <c r="C57" s="9" t="n">
        <v>46194</v>
      </c>
      <c r="D57" s="10" t="n">
        <v>1300000</v>
      </c>
    </row>
    <row r="58">
      <c r="A58" s="6" t="inlineStr">
        <is>
          <t>C002</t>
        </is>
      </c>
      <c r="B58" s="6" t="inlineStr">
        <is>
          <t>ORD-1057</t>
        </is>
      </c>
      <c r="C58" s="9" t="n">
        <v>46197</v>
      </c>
      <c r="D58" s="10" t="n">
        <v>1500000</v>
      </c>
    </row>
    <row r="59">
      <c r="A59" s="6" t="inlineStr">
        <is>
          <t>C008</t>
        </is>
      </c>
      <c r="B59" s="6" t="inlineStr">
        <is>
          <t>ORD-1058</t>
        </is>
      </c>
      <c r="C59" s="9" t="n">
        <v>46200</v>
      </c>
      <c r="D59" s="10" t="n">
        <v>2700000</v>
      </c>
    </row>
    <row r="60">
      <c r="A60" s="6" t="inlineStr">
        <is>
          <t>C003</t>
        </is>
      </c>
      <c r="B60" s="6" t="inlineStr">
        <is>
          <t>ORD-1059</t>
        </is>
      </c>
      <c r="C60" s="9" t="n">
        <v>46202</v>
      </c>
      <c r="D60" s="10" t="n">
        <v>1700000</v>
      </c>
    </row>
    <row r="61">
      <c r="A61" s="6" t="inlineStr">
        <is>
          <t>C007</t>
        </is>
      </c>
      <c r="B61" s="6" t="inlineStr">
        <is>
          <t>ORD-1060</t>
        </is>
      </c>
      <c r="C61" s="9" t="n">
        <v>46202</v>
      </c>
      <c r="D61" s="10" t="n">
        <v>3850000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9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16" customWidth="1" min="4" max="4"/>
    <col width="22" customWidth="1" min="5" max="5"/>
    <col width="10" customWidth="1" min="6" max="6"/>
    <col width="10" customWidth="1" min="7" max="7"/>
    <col width="10" customWidth="1" min="8" max="8"/>
    <col width="10" customWidth="1" min="9" max="9"/>
    <col width="22" customWidth="1" min="10" max="10"/>
  </cols>
  <sheetData>
    <row r="1">
      <c r="A1" s="2" t="inlineStr">
        <is>
          <t>تاریخ مرجع</t>
        </is>
      </c>
      <c r="B1" s="9" t="n">
        <v>46204</v>
      </c>
      <c r="C1" s="7" t="inlineStr">
        <is>
          <t>روزی که R نسبت به آن شمرده می‌شود؛ معمولاً امروز یا پایان بازه.</t>
        </is>
      </c>
      <c r="F1" s="7" t="inlineStr">
        <is>
          <t>شناسه‌ای که در داده نباشد، ردیف خالی می‌گیرد (تعداد سفارش ۰)؛ ردیف پرشده یعنی دست‌کم یک سفارش پیدا شده.</t>
        </is>
      </c>
    </row>
    <row r="3" ht="30" customHeight="1">
      <c r="A3" s="4" t="inlineStr">
        <is>
          <t>شناسه مشتری</t>
        </is>
      </c>
      <c r="B3" s="4" t="inlineStr">
        <is>
          <t>آخرین خرید</t>
        </is>
      </c>
      <c r="C3" s="4" t="inlineStr">
        <is>
          <t>R (روز از آخرین خرید)</t>
        </is>
      </c>
      <c r="D3" s="4" t="inlineStr">
        <is>
          <t>F (تعداد سفارش)</t>
        </is>
      </c>
      <c r="E3" s="4" t="inlineStr">
        <is>
          <t>M (جمع مبلغ، تومان)</t>
        </is>
      </c>
      <c r="F3" s="4" t="inlineStr">
        <is>
          <t>امتیاز R</t>
        </is>
      </c>
      <c r="G3" s="4" t="inlineStr">
        <is>
          <t>امتیاز F</t>
        </is>
      </c>
      <c r="H3" s="4" t="inlineStr">
        <is>
          <t>امتیاز M</t>
        </is>
      </c>
      <c r="I3" s="4" t="inlineStr">
        <is>
          <t>کد RFM</t>
        </is>
      </c>
      <c r="J3" s="4" t="inlineStr">
        <is>
          <t>بخش</t>
        </is>
      </c>
    </row>
    <row r="4">
      <c r="A4" s="12" t="inlineStr">
        <is>
          <t>C001</t>
        </is>
      </c>
      <c r="B4" s="13">
        <f>IF(A4="","",IF(COUNTIFS('نمونهٔ فرضی'!$A$2:$A$61,A4)=0,"",_xlfn.MAXIFS('نمونهٔ فرضی'!$C$2:$C$61,'نمونهٔ فرضی'!$A$2:$A$61,A4)))</f>
        <v/>
      </c>
      <c r="C4" s="14">
        <f>IF(B4="","",$B$1-B4)</f>
        <v/>
      </c>
      <c r="D4" s="14">
        <f>IF(A4="","",COUNTIFS('نمونهٔ فرضی'!$A$2:$A$61,A4))</f>
        <v/>
      </c>
      <c r="E4" s="14">
        <f>IF(B4="","",SUMIFS('نمونهٔ فرضی'!$D$2:$D$61,'نمونهٔ فرضی'!$A$2:$A$61,A4))</f>
        <v/>
      </c>
      <c r="F4" s="15">
        <f>IF(B4="","",IFERROR(6-MAX(1,CEILING(_xlfn.PERCENTRANK.INC($C$4:$C$18,C4)*5,1)),""))</f>
        <v/>
      </c>
      <c r="G4" s="15">
        <f>IF(B4="","",IFERROR(MAX(1,CEILING(_xlfn.PERCENTRANK.INC($D$4:$D$18,D4)*5,1)),""))</f>
        <v/>
      </c>
      <c r="H4" s="15">
        <f>IF(B4="","",IFERROR(MAX(1,CEILING(_xlfn.PERCENTRANK.INC($E$4:$E$18,E4)*5,1)),""))</f>
        <v/>
      </c>
      <c r="I4" s="15">
        <f>IF(F4="","",F4&amp;G4&amp;H4)</f>
        <v/>
      </c>
      <c r="J4" s="15">
        <f>IF(F4="","",IF(AND(F4&gt;=4,G4&gt;=4,H4&gt;=4),"قهرمانان",IF(AND(F4&gt;=3,G4&gt;=3),"وفادار",IF(AND(F4&gt;=4,G4&lt;=2),"تازه‌وارد",IF(AND(F4&lt;=2,G4&gt;=3),"در خطر",IF(AND(F4&lt;=2,H4&gt;=4),"از دست‌رفتهٔ ارزشمند","نیازمند توجه"))))))</f>
        <v/>
      </c>
    </row>
    <row r="5">
      <c r="A5" s="12" t="inlineStr">
        <is>
          <t>C002</t>
        </is>
      </c>
      <c r="B5" s="13">
        <f>IF(A5="","",IF(COUNTIFS('نمونهٔ فرضی'!$A$2:$A$61,A5)=0,"",_xlfn.MAXIFS('نمونهٔ فرضی'!$C$2:$C$61,'نمونهٔ فرضی'!$A$2:$A$61,A5)))</f>
        <v/>
      </c>
      <c r="C5" s="14">
        <f>IF(B5="","",$B$1-B5)</f>
        <v/>
      </c>
      <c r="D5" s="14">
        <f>IF(A5="","",COUNTIFS('نمونهٔ فرضی'!$A$2:$A$61,A5))</f>
        <v/>
      </c>
      <c r="E5" s="14">
        <f>IF(B5="","",SUMIFS('نمونهٔ فرضی'!$D$2:$D$61,'نمونهٔ فرضی'!$A$2:$A$61,A5))</f>
        <v/>
      </c>
      <c r="F5" s="15">
        <f>IF(B5="","",IFERROR(6-MAX(1,CEILING(_xlfn.PERCENTRANK.INC($C$4:$C$18,C5)*5,1)),""))</f>
        <v/>
      </c>
      <c r="G5" s="15">
        <f>IF(B5="","",IFERROR(MAX(1,CEILING(_xlfn.PERCENTRANK.INC($D$4:$D$18,D5)*5,1)),""))</f>
        <v/>
      </c>
      <c r="H5" s="15">
        <f>IF(B5="","",IFERROR(MAX(1,CEILING(_xlfn.PERCENTRANK.INC($E$4:$E$18,E5)*5,1)),""))</f>
        <v/>
      </c>
      <c r="I5" s="15">
        <f>IF(F5="","",F5&amp;G5&amp;H5)</f>
        <v/>
      </c>
      <c r="J5" s="15">
        <f>IF(F5="","",IF(AND(F5&gt;=4,G5&gt;=4,H5&gt;=4),"قهرمانان",IF(AND(F5&gt;=3,G5&gt;=3),"وفادار",IF(AND(F5&gt;=4,G5&lt;=2),"تازه‌وارد",IF(AND(F5&lt;=2,G5&gt;=3),"در خطر",IF(AND(F5&lt;=2,H5&gt;=4),"از دست‌رفتهٔ ارزشمند","نیازمند توجه"))))))</f>
        <v/>
      </c>
    </row>
    <row r="6">
      <c r="A6" s="12" t="inlineStr">
        <is>
          <t>C003</t>
        </is>
      </c>
      <c r="B6" s="13">
        <f>IF(A6="","",IF(COUNTIFS('نمونهٔ فرضی'!$A$2:$A$61,A6)=0,"",_xlfn.MAXIFS('نمونهٔ فرضی'!$C$2:$C$61,'نمونهٔ فرضی'!$A$2:$A$61,A6)))</f>
        <v/>
      </c>
      <c r="C6" s="14">
        <f>IF(B6="","",$B$1-B6)</f>
        <v/>
      </c>
      <c r="D6" s="14">
        <f>IF(A6="","",COUNTIFS('نمونهٔ فرضی'!$A$2:$A$61,A6))</f>
        <v/>
      </c>
      <c r="E6" s="14">
        <f>IF(B6="","",SUMIFS('نمونهٔ فرضی'!$D$2:$D$61,'نمونهٔ فرضی'!$A$2:$A$61,A6))</f>
        <v/>
      </c>
      <c r="F6" s="15">
        <f>IF(B6="","",IFERROR(6-MAX(1,CEILING(_xlfn.PERCENTRANK.INC($C$4:$C$18,C6)*5,1)),""))</f>
        <v/>
      </c>
      <c r="G6" s="15">
        <f>IF(B6="","",IFERROR(MAX(1,CEILING(_xlfn.PERCENTRANK.INC($D$4:$D$18,D6)*5,1)),""))</f>
        <v/>
      </c>
      <c r="H6" s="15">
        <f>IF(B6="","",IFERROR(MAX(1,CEILING(_xlfn.PERCENTRANK.INC($E$4:$E$18,E6)*5,1)),""))</f>
        <v/>
      </c>
      <c r="I6" s="15">
        <f>IF(F6="","",F6&amp;G6&amp;H6)</f>
        <v/>
      </c>
      <c r="J6" s="15">
        <f>IF(F6="","",IF(AND(F6&gt;=4,G6&gt;=4,H6&gt;=4),"قهرمانان",IF(AND(F6&gt;=3,G6&gt;=3),"وفادار",IF(AND(F6&gt;=4,G6&lt;=2),"تازه‌وارد",IF(AND(F6&lt;=2,G6&gt;=3),"در خطر",IF(AND(F6&lt;=2,H6&gt;=4),"از دست‌رفتهٔ ارزشمند","نیازمند توجه"))))))</f>
        <v/>
      </c>
    </row>
    <row r="7">
      <c r="A7" s="12" t="inlineStr">
        <is>
          <t>C004</t>
        </is>
      </c>
      <c r="B7" s="13">
        <f>IF(A7="","",IF(COUNTIFS('نمونهٔ فرضی'!$A$2:$A$61,A7)=0,"",_xlfn.MAXIFS('نمونهٔ فرضی'!$C$2:$C$61,'نمونهٔ فرضی'!$A$2:$A$61,A7)))</f>
        <v/>
      </c>
      <c r="C7" s="14">
        <f>IF(B7="","",$B$1-B7)</f>
        <v/>
      </c>
      <c r="D7" s="14">
        <f>IF(A7="","",COUNTIFS('نمونهٔ فرضی'!$A$2:$A$61,A7))</f>
        <v/>
      </c>
      <c r="E7" s="14">
        <f>IF(B7="","",SUMIFS('نمونهٔ فرضی'!$D$2:$D$61,'نمونهٔ فرضی'!$A$2:$A$61,A7))</f>
        <v/>
      </c>
      <c r="F7" s="15">
        <f>IF(B7="","",IFERROR(6-MAX(1,CEILING(_xlfn.PERCENTRANK.INC($C$4:$C$18,C7)*5,1)),""))</f>
        <v/>
      </c>
      <c r="G7" s="15">
        <f>IF(B7="","",IFERROR(MAX(1,CEILING(_xlfn.PERCENTRANK.INC($D$4:$D$18,D7)*5,1)),""))</f>
        <v/>
      </c>
      <c r="H7" s="15">
        <f>IF(B7="","",IFERROR(MAX(1,CEILING(_xlfn.PERCENTRANK.INC($E$4:$E$18,E7)*5,1)),""))</f>
        <v/>
      </c>
      <c r="I7" s="15">
        <f>IF(F7="","",F7&amp;G7&amp;H7)</f>
        <v/>
      </c>
      <c r="J7" s="15">
        <f>IF(F7="","",IF(AND(F7&gt;=4,G7&gt;=4,H7&gt;=4),"قهرمانان",IF(AND(F7&gt;=3,G7&gt;=3),"وفادار",IF(AND(F7&gt;=4,G7&lt;=2),"تازه‌وارد",IF(AND(F7&lt;=2,G7&gt;=3),"در خطر",IF(AND(F7&lt;=2,H7&gt;=4),"از دست‌رفتهٔ ارزشمند","نیازمند توجه"))))))</f>
        <v/>
      </c>
    </row>
    <row r="8">
      <c r="A8" s="12" t="inlineStr">
        <is>
          <t>C005</t>
        </is>
      </c>
      <c r="B8" s="13">
        <f>IF(A8="","",IF(COUNTIFS('نمونهٔ فرضی'!$A$2:$A$61,A8)=0,"",_xlfn.MAXIFS('نمونهٔ فرضی'!$C$2:$C$61,'نمونهٔ فرضی'!$A$2:$A$61,A8)))</f>
        <v/>
      </c>
      <c r="C8" s="14">
        <f>IF(B8="","",$B$1-B8)</f>
        <v/>
      </c>
      <c r="D8" s="14">
        <f>IF(A8="","",COUNTIFS('نمونهٔ فرضی'!$A$2:$A$61,A8))</f>
        <v/>
      </c>
      <c r="E8" s="14">
        <f>IF(B8="","",SUMIFS('نمونهٔ فرضی'!$D$2:$D$61,'نمونهٔ فرضی'!$A$2:$A$61,A8))</f>
        <v/>
      </c>
      <c r="F8" s="15">
        <f>IF(B8="","",IFERROR(6-MAX(1,CEILING(_xlfn.PERCENTRANK.INC($C$4:$C$18,C8)*5,1)),""))</f>
        <v/>
      </c>
      <c r="G8" s="15">
        <f>IF(B8="","",IFERROR(MAX(1,CEILING(_xlfn.PERCENTRANK.INC($D$4:$D$18,D8)*5,1)),""))</f>
        <v/>
      </c>
      <c r="H8" s="15">
        <f>IF(B8="","",IFERROR(MAX(1,CEILING(_xlfn.PERCENTRANK.INC($E$4:$E$18,E8)*5,1)),""))</f>
        <v/>
      </c>
      <c r="I8" s="15">
        <f>IF(F8="","",F8&amp;G8&amp;H8)</f>
        <v/>
      </c>
      <c r="J8" s="15">
        <f>IF(F8="","",IF(AND(F8&gt;=4,G8&gt;=4,H8&gt;=4),"قهرمانان",IF(AND(F8&gt;=3,G8&gt;=3),"وفادار",IF(AND(F8&gt;=4,G8&lt;=2),"تازه‌وارد",IF(AND(F8&lt;=2,G8&gt;=3),"در خطر",IF(AND(F8&lt;=2,H8&gt;=4),"از دست‌رفتهٔ ارزشمند","نیازمند توجه"))))))</f>
        <v/>
      </c>
    </row>
    <row r="9">
      <c r="A9" s="12" t="inlineStr">
        <is>
          <t>C006</t>
        </is>
      </c>
      <c r="B9" s="13">
        <f>IF(A9="","",IF(COUNTIFS('نمونهٔ فرضی'!$A$2:$A$61,A9)=0,"",_xlfn.MAXIFS('نمونهٔ فرضی'!$C$2:$C$61,'نمونهٔ فرضی'!$A$2:$A$61,A9)))</f>
        <v/>
      </c>
      <c r="C9" s="14">
        <f>IF(B9="","",$B$1-B9)</f>
        <v/>
      </c>
      <c r="D9" s="14">
        <f>IF(A9="","",COUNTIFS('نمونهٔ فرضی'!$A$2:$A$61,A9))</f>
        <v/>
      </c>
      <c r="E9" s="14">
        <f>IF(B9="","",SUMIFS('نمونهٔ فرضی'!$D$2:$D$61,'نمونهٔ فرضی'!$A$2:$A$61,A9))</f>
        <v/>
      </c>
      <c r="F9" s="15">
        <f>IF(B9="","",IFERROR(6-MAX(1,CEILING(_xlfn.PERCENTRANK.INC($C$4:$C$18,C9)*5,1)),""))</f>
        <v/>
      </c>
      <c r="G9" s="15">
        <f>IF(B9="","",IFERROR(MAX(1,CEILING(_xlfn.PERCENTRANK.INC($D$4:$D$18,D9)*5,1)),""))</f>
        <v/>
      </c>
      <c r="H9" s="15">
        <f>IF(B9="","",IFERROR(MAX(1,CEILING(_xlfn.PERCENTRANK.INC($E$4:$E$18,E9)*5,1)),""))</f>
        <v/>
      </c>
      <c r="I9" s="15">
        <f>IF(F9="","",F9&amp;G9&amp;H9)</f>
        <v/>
      </c>
      <c r="J9" s="15">
        <f>IF(F9="","",IF(AND(F9&gt;=4,G9&gt;=4,H9&gt;=4),"قهرمانان",IF(AND(F9&gt;=3,G9&gt;=3),"وفادار",IF(AND(F9&gt;=4,G9&lt;=2),"تازه‌وارد",IF(AND(F9&lt;=2,G9&gt;=3),"در خطر",IF(AND(F9&lt;=2,H9&gt;=4),"از دست‌رفتهٔ ارزشمند","نیازمند توجه"))))))</f>
        <v/>
      </c>
    </row>
    <row r="10">
      <c r="A10" s="12" t="inlineStr">
        <is>
          <t>C007</t>
        </is>
      </c>
      <c r="B10" s="13">
        <f>IF(A10="","",IF(COUNTIFS('نمونهٔ فرضی'!$A$2:$A$61,A10)=0,"",_xlfn.MAXIFS('نمونهٔ فرضی'!$C$2:$C$61,'نمونهٔ فرضی'!$A$2:$A$61,A10)))</f>
        <v/>
      </c>
      <c r="C10" s="14">
        <f>IF(B10="","",$B$1-B10)</f>
        <v/>
      </c>
      <c r="D10" s="14">
        <f>IF(A10="","",COUNTIFS('نمونهٔ فرضی'!$A$2:$A$61,A10))</f>
        <v/>
      </c>
      <c r="E10" s="14">
        <f>IF(B10="","",SUMIFS('نمونهٔ فرضی'!$D$2:$D$61,'نمونهٔ فرضی'!$A$2:$A$61,A10))</f>
        <v/>
      </c>
      <c r="F10" s="15">
        <f>IF(B10="","",IFERROR(6-MAX(1,CEILING(_xlfn.PERCENTRANK.INC($C$4:$C$18,C10)*5,1)),""))</f>
        <v/>
      </c>
      <c r="G10" s="15">
        <f>IF(B10="","",IFERROR(MAX(1,CEILING(_xlfn.PERCENTRANK.INC($D$4:$D$18,D10)*5,1)),""))</f>
        <v/>
      </c>
      <c r="H10" s="15">
        <f>IF(B10="","",IFERROR(MAX(1,CEILING(_xlfn.PERCENTRANK.INC($E$4:$E$18,E10)*5,1)),""))</f>
        <v/>
      </c>
      <c r="I10" s="15">
        <f>IF(F10="","",F10&amp;G10&amp;H10)</f>
        <v/>
      </c>
      <c r="J10" s="15">
        <f>IF(F10="","",IF(AND(F10&gt;=4,G10&gt;=4,H10&gt;=4),"قهرمانان",IF(AND(F10&gt;=3,G10&gt;=3),"وفادار",IF(AND(F10&gt;=4,G10&lt;=2),"تازه‌وارد",IF(AND(F10&lt;=2,G10&gt;=3),"در خطر",IF(AND(F10&lt;=2,H10&gt;=4),"از دست‌رفتهٔ ارزشمند","نیازمند توجه"))))))</f>
        <v/>
      </c>
    </row>
    <row r="11">
      <c r="A11" s="12" t="inlineStr">
        <is>
          <t>C008</t>
        </is>
      </c>
      <c r="B11" s="13">
        <f>IF(A11="","",IF(COUNTIFS('نمونهٔ فرضی'!$A$2:$A$61,A11)=0,"",_xlfn.MAXIFS('نمونهٔ فرضی'!$C$2:$C$61,'نمونهٔ فرضی'!$A$2:$A$61,A11)))</f>
        <v/>
      </c>
      <c r="C11" s="14">
        <f>IF(B11="","",$B$1-B11)</f>
        <v/>
      </c>
      <c r="D11" s="14">
        <f>IF(A11="","",COUNTIFS('نمونهٔ فرضی'!$A$2:$A$61,A11))</f>
        <v/>
      </c>
      <c r="E11" s="14">
        <f>IF(B11="","",SUMIFS('نمونهٔ فرضی'!$D$2:$D$61,'نمونهٔ فرضی'!$A$2:$A$61,A11))</f>
        <v/>
      </c>
      <c r="F11" s="15">
        <f>IF(B11="","",IFERROR(6-MAX(1,CEILING(_xlfn.PERCENTRANK.INC($C$4:$C$18,C11)*5,1)),""))</f>
        <v/>
      </c>
      <c r="G11" s="15">
        <f>IF(B11="","",IFERROR(MAX(1,CEILING(_xlfn.PERCENTRANK.INC($D$4:$D$18,D11)*5,1)),""))</f>
        <v/>
      </c>
      <c r="H11" s="15">
        <f>IF(B11="","",IFERROR(MAX(1,CEILING(_xlfn.PERCENTRANK.INC($E$4:$E$18,E11)*5,1)),""))</f>
        <v/>
      </c>
      <c r="I11" s="15">
        <f>IF(F11="","",F11&amp;G11&amp;H11)</f>
        <v/>
      </c>
      <c r="J11" s="15">
        <f>IF(F11="","",IF(AND(F11&gt;=4,G11&gt;=4,H11&gt;=4),"قهرمانان",IF(AND(F11&gt;=3,G11&gt;=3),"وفادار",IF(AND(F11&gt;=4,G11&lt;=2),"تازه‌وارد",IF(AND(F11&lt;=2,G11&gt;=3),"در خطر",IF(AND(F11&lt;=2,H11&gt;=4),"از دست‌رفتهٔ ارزشمند","نیازمند توجه"))))))</f>
        <v/>
      </c>
    </row>
    <row r="12">
      <c r="A12" s="12" t="inlineStr">
        <is>
          <t>C009</t>
        </is>
      </c>
      <c r="B12" s="13">
        <f>IF(A12="","",IF(COUNTIFS('نمونهٔ فرضی'!$A$2:$A$61,A12)=0,"",_xlfn.MAXIFS('نمونهٔ فرضی'!$C$2:$C$61,'نمونهٔ فرضی'!$A$2:$A$61,A12)))</f>
        <v/>
      </c>
      <c r="C12" s="14">
        <f>IF(B12="","",$B$1-B12)</f>
        <v/>
      </c>
      <c r="D12" s="14">
        <f>IF(A12="","",COUNTIFS('نمونهٔ فرضی'!$A$2:$A$61,A12))</f>
        <v/>
      </c>
      <c r="E12" s="14">
        <f>IF(B12="","",SUMIFS('نمونهٔ فرضی'!$D$2:$D$61,'نمونهٔ فرضی'!$A$2:$A$61,A12))</f>
        <v/>
      </c>
      <c r="F12" s="15">
        <f>IF(B12="","",IFERROR(6-MAX(1,CEILING(_xlfn.PERCENTRANK.INC($C$4:$C$18,C12)*5,1)),""))</f>
        <v/>
      </c>
      <c r="G12" s="15">
        <f>IF(B12="","",IFERROR(MAX(1,CEILING(_xlfn.PERCENTRANK.INC($D$4:$D$18,D12)*5,1)),""))</f>
        <v/>
      </c>
      <c r="H12" s="15">
        <f>IF(B12="","",IFERROR(MAX(1,CEILING(_xlfn.PERCENTRANK.INC($E$4:$E$18,E12)*5,1)),""))</f>
        <v/>
      </c>
      <c r="I12" s="15">
        <f>IF(F12="","",F12&amp;G12&amp;H12)</f>
        <v/>
      </c>
      <c r="J12" s="15">
        <f>IF(F12="","",IF(AND(F12&gt;=4,G12&gt;=4,H12&gt;=4),"قهرمانان",IF(AND(F12&gt;=3,G12&gt;=3),"وفادار",IF(AND(F12&gt;=4,G12&lt;=2),"تازه‌وارد",IF(AND(F12&lt;=2,G12&gt;=3),"در خطر",IF(AND(F12&lt;=2,H12&gt;=4),"از دست‌رفتهٔ ارزشمند","نیازمند توجه"))))))</f>
        <v/>
      </c>
    </row>
    <row r="13">
      <c r="A13" s="12" t="inlineStr">
        <is>
          <t>C010</t>
        </is>
      </c>
      <c r="B13" s="13">
        <f>IF(A13="","",IF(COUNTIFS('نمونهٔ فرضی'!$A$2:$A$61,A13)=0,"",_xlfn.MAXIFS('نمونهٔ فرضی'!$C$2:$C$61,'نمونهٔ فرضی'!$A$2:$A$61,A13)))</f>
        <v/>
      </c>
      <c r="C13" s="14">
        <f>IF(B13="","",$B$1-B13)</f>
        <v/>
      </c>
      <c r="D13" s="14">
        <f>IF(A13="","",COUNTIFS('نمونهٔ فرضی'!$A$2:$A$61,A13))</f>
        <v/>
      </c>
      <c r="E13" s="14">
        <f>IF(B13="","",SUMIFS('نمونهٔ فرضی'!$D$2:$D$61,'نمونهٔ فرضی'!$A$2:$A$61,A13))</f>
        <v/>
      </c>
      <c r="F13" s="15">
        <f>IF(B13="","",IFERROR(6-MAX(1,CEILING(_xlfn.PERCENTRANK.INC($C$4:$C$18,C13)*5,1)),""))</f>
        <v/>
      </c>
      <c r="G13" s="15">
        <f>IF(B13="","",IFERROR(MAX(1,CEILING(_xlfn.PERCENTRANK.INC($D$4:$D$18,D13)*5,1)),""))</f>
        <v/>
      </c>
      <c r="H13" s="15">
        <f>IF(B13="","",IFERROR(MAX(1,CEILING(_xlfn.PERCENTRANK.INC($E$4:$E$18,E13)*5,1)),""))</f>
        <v/>
      </c>
      <c r="I13" s="15">
        <f>IF(F13="","",F13&amp;G13&amp;H13)</f>
        <v/>
      </c>
      <c r="J13" s="15">
        <f>IF(F13="","",IF(AND(F13&gt;=4,G13&gt;=4,H13&gt;=4),"قهرمانان",IF(AND(F13&gt;=3,G13&gt;=3),"وفادار",IF(AND(F13&gt;=4,G13&lt;=2),"تازه‌وارد",IF(AND(F13&lt;=2,G13&gt;=3),"در خطر",IF(AND(F13&lt;=2,H13&gt;=4),"از دست‌رفتهٔ ارزشمند","نیازمند توجه"))))))</f>
        <v/>
      </c>
    </row>
    <row r="14">
      <c r="A14" s="12" t="inlineStr">
        <is>
          <t>C011</t>
        </is>
      </c>
      <c r="B14" s="13">
        <f>IF(A14="","",IF(COUNTIFS('نمونهٔ فرضی'!$A$2:$A$61,A14)=0,"",_xlfn.MAXIFS('نمونهٔ فرضی'!$C$2:$C$61,'نمونهٔ فرضی'!$A$2:$A$61,A14)))</f>
        <v/>
      </c>
      <c r="C14" s="14">
        <f>IF(B14="","",$B$1-B14)</f>
        <v/>
      </c>
      <c r="D14" s="14">
        <f>IF(A14="","",COUNTIFS('نمونهٔ فرضی'!$A$2:$A$61,A14))</f>
        <v/>
      </c>
      <c r="E14" s="14">
        <f>IF(B14="","",SUMIFS('نمونهٔ فرضی'!$D$2:$D$61,'نمونهٔ فرضی'!$A$2:$A$61,A14))</f>
        <v/>
      </c>
      <c r="F14" s="15">
        <f>IF(B14="","",IFERROR(6-MAX(1,CEILING(_xlfn.PERCENTRANK.INC($C$4:$C$18,C14)*5,1)),""))</f>
        <v/>
      </c>
      <c r="G14" s="15">
        <f>IF(B14="","",IFERROR(MAX(1,CEILING(_xlfn.PERCENTRANK.INC($D$4:$D$18,D14)*5,1)),""))</f>
        <v/>
      </c>
      <c r="H14" s="15">
        <f>IF(B14="","",IFERROR(MAX(1,CEILING(_xlfn.PERCENTRANK.INC($E$4:$E$18,E14)*5,1)),""))</f>
        <v/>
      </c>
      <c r="I14" s="15">
        <f>IF(F14="","",F14&amp;G14&amp;H14)</f>
        <v/>
      </c>
      <c r="J14" s="15">
        <f>IF(F14="","",IF(AND(F14&gt;=4,G14&gt;=4,H14&gt;=4),"قهرمانان",IF(AND(F14&gt;=3,G14&gt;=3),"وفادار",IF(AND(F14&gt;=4,G14&lt;=2),"تازه‌وارد",IF(AND(F14&lt;=2,G14&gt;=3),"در خطر",IF(AND(F14&lt;=2,H14&gt;=4),"از دست‌رفتهٔ ارزشمند","نیازمند توجه"))))))</f>
        <v/>
      </c>
    </row>
    <row r="15">
      <c r="A15" s="12" t="inlineStr">
        <is>
          <t>C012</t>
        </is>
      </c>
      <c r="B15" s="13">
        <f>IF(A15="","",IF(COUNTIFS('نمونهٔ فرضی'!$A$2:$A$61,A15)=0,"",_xlfn.MAXIFS('نمونهٔ فرضی'!$C$2:$C$61,'نمونهٔ فرضی'!$A$2:$A$61,A15)))</f>
        <v/>
      </c>
      <c r="C15" s="14">
        <f>IF(B15="","",$B$1-B15)</f>
        <v/>
      </c>
      <c r="D15" s="14">
        <f>IF(A15="","",COUNTIFS('نمونهٔ فرضی'!$A$2:$A$61,A15))</f>
        <v/>
      </c>
      <c r="E15" s="14">
        <f>IF(B15="","",SUMIFS('نمونهٔ فرضی'!$D$2:$D$61,'نمونهٔ فرضی'!$A$2:$A$61,A15))</f>
        <v/>
      </c>
      <c r="F15" s="15">
        <f>IF(B15="","",IFERROR(6-MAX(1,CEILING(_xlfn.PERCENTRANK.INC($C$4:$C$18,C15)*5,1)),""))</f>
        <v/>
      </c>
      <c r="G15" s="15">
        <f>IF(B15="","",IFERROR(MAX(1,CEILING(_xlfn.PERCENTRANK.INC($D$4:$D$18,D15)*5,1)),""))</f>
        <v/>
      </c>
      <c r="H15" s="15">
        <f>IF(B15="","",IFERROR(MAX(1,CEILING(_xlfn.PERCENTRANK.INC($E$4:$E$18,E15)*5,1)),""))</f>
        <v/>
      </c>
      <c r="I15" s="15">
        <f>IF(F15="","",F15&amp;G15&amp;H15)</f>
        <v/>
      </c>
      <c r="J15" s="15">
        <f>IF(F15="","",IF(AND(F15&gt;=4,G15&gt;=4,H15&gt;=4),"قهرمانان",IF(AND(F15&gt;=3,G15&gt;=3),"وفادار",IF(AND(F15&gt;=4,G15&lt;=2),"تازه‌وارد",IF(AND(F15&lt;=2,G15&gt;=3),"در خطر",IF(AND(F15&lt;=2,H15&gt;=4),"از دست‌رفتهٔ ارزشمند","نیازمند توجه"))))))</f>
        <v/>
      </c>
    </row>
    <row r="16">
      <c r="A16" s="12" t="inlineStr">
        <is>
          <t>C013</t>
        </is>
      </c>
      <c r="B16" s="13">
        <f>IF(A16="","",IF(COUNTIFS('نمونهٔ فرضی'!$A$2:$A$61,A16)=0,"",_xlfn.MAXIFS('نمونهٔ فرضی'!$C$2:$C$61,'نمونهٔ فرضی'!$A$2:$A$61,A16)))</f>
        <v/>
      </c>
      <c r="C16" s="14">
        <f>IF(B16="","",$B$1-B16)</f>
        <v/>
      </c>
      <c r="D16" s="14">
        <f>IF(A16="","",COUNTIFS('نمونهٔ فرضی'!$A$2:$A$61,A16))</f>
        <v/>
      </c>
      <c r="E16" s="14">
        <f>IF(B16="","",SUMIFS('نمونهٔ فرضی'!$D$2:$D$61,'نمونهٔ فرضی'!$A$2:$A$61,A16))</f>
        <v/>
      </c>
      <c r="F16" s="15">
        <f>IF(B16="","",IFERROR(6-MAX(1,CEILING(_xlfn.PERCENTRANK.INC($C$4:$C$18,C16)*5,1)),""))</f>
        <v/>
      </c>
      <c r="G16" s="15">
        <f>IF(B16="","",IFERROR(MAX(1,CEILING(_xlfn.PERCENTRANK.INC($D$4:$D$18,D16)*5,1)),""))</f>
        <v/>
      </c>
      <c r="H16" s="15">
        <f>IF(B16="","",IFERROR(MAX(1,CEILING(_xlfn.PERCENTRANK.INC($E$4:$E$18,E16)*5,1)),""))</f>
        <v/>
      </c>
      <c r="I16" s="15">
        <f>IF(F16="","",F16&amp;G16&amp;H16)</f>
        <v/>
      </c>
      <c r="J16" s="15">
        <f>IF(F16="","",IF(AND(F16&gt;=4,G16&gt;=4,H16&gt;=4),"قهرمانان",IF(AND(F16&gt;=3,G16&gt;=3),"وفادار",IF(AND(F16&gt;=4,G16&lt;=2),"تازه‌وارد",IF(AND(F16&lt;=2,G16&gt;=3),"در خطر",IF(AND(F16&lt;=2,H16&gt;=4),"از دست‌رفتهٔ ارزشمند","نیازمند توجه"))))))</f>
        <v/>
      </c>
    </row>
    <row r="17">
      <c r="A17" s="12" t="inlineStr">
        <is>
          <t>C014</t>
        </is>
      </c>
      <c r="B17" s="13">
        <f>IF(A17="","",IF(COUNTIFS('نمونهٔ فرضی'!$A$2:$A$61,A17)=0,"",_xlfn.MAXIFS('نمونهٔ فرضی'!$C$2:$C$61,'نمونهٔ فرضی'!$A$2:$A$61,A17)))</f>
        <v/>
      </c>
      <c r="C17" s="14">
        <f>IF(B17="","",$B$1-B17)</f>
        <v/>
      </c>
      <c r="D17" s="14">
        <f>IF(A17="","",COUNTIFS('نمونهٔ فرضی'!$A$2:$A$61,A17))</f>
        <v/>
      </c>
      <c r="E17" s="14">
        <f>IF(B17="","",SUMIFS('نمونهٔ فرضی'!$D$2:$D$61,'نمونهٔ فرضی'!$A$2:$A$61,A17))</f>
        <v/>
      </c>
      <c r="F17" s="15">
        <f>IF(B17="","",IFERROR(6-MAX(1,CEILING(_xlfn.PERCENTRANK.INC($C$4:$C$18,C17)*5,1)),""))</f>
        <v/>
      </c>
      <c r="G17" s="15">
        <f>IF(B17="","",IFERROR(MAX(1,CEILING(_xlfn.PERCENTRANK.INC($D$4:$D$18,D17)*5,1)),""))</f>
        <v/>
      </c>
      <c r="H17" s="15">
        <f>IF(B17="","",IFERROR(MAX(1,CEILING(_xlfn.PERCENTRANK.INC($E$4:$E$18,E17)*5,1)),""))</f>
        <v/>
      </c>
      <c r="I17" s="15">
        <f>IF(F17="","",F17&amp;G17&amp;H17)</f>
        <v/>
      </c>
      <c r="J17" s="15">
        <f>IF(F17="","",IF(AND(F17&gt;=4,G17&gt;=4,H17&gt;=4),"قهرمانان",IF(AND(F17&gt;=3,G17&gt;=3),"وفادار",IF(AND(F17&gt;=4,G17&lt;=2),"تازه‌وارد",IF(AND(F17&lt;=2,G17&gt;=3),"در خطر",IF(AND(F17&lt;=2,H17&gt;=4),"از دست‌رفتهٔ ارزشمند","نیازمند توجه"))))))</f>
        <v/>
      </c>
    </row>
    <row r="18">
      <c r="A18" s="12" t="inlineStr">
        <is>
          <t>C015</t>
        </is>
      </c>
      <c r="B18" s="13">
        <f>IF(A18="","",IF(COUNTIFS('نمونهٔ فرضی'!$A$2:$A$61,A18)=0,"",_xlfn.MAXIFS('نمونهٔ فرضی'!$C$2:$C$61,'نمونهٔ فرضی'!$A$2:$A$61,A18)))</f>
        <v/>
      </c>
      <c r="C18" s="14">
        <f>IF(B18="","",$B$1-B18)</f>
        <v/>
      </c>
      <c r="D18" s="14">
        <f>IF(A18="","",COUNTIFS('نمونهٔ فرضی'!$A$2:$A$61,A18))</f>
        <v/>
      </c>
      <c r="E18" s="14">
        <f>IF(B18="","",SUMIFS('نمونهٔ فرضی'!$D$2:$D$61,'نمونهٔ فرضی'!$A$2:$A$61,A18))</f>
        <v/>
      </c>
      <c r="F18" s="15">
        <f>IF(B18="","",IFERROR(6-MAX(1,CEILING(_xlfn.PERCENTRANK.INC($C$4:$C$18,C18)*5,1)),""))</f>
        <v/>
      </c>
      <c r="G18" s="15">
        <f>IF(B18="","",IFERROR(MAX(1,CEILING(_xlfn.PERCENTRANK.INC($D$4:$D$18,D18)*5,1)),""))</f>
        <v/>
      </c>
      <c r="H18" s="15">
        <f>IF(B18="","",IFERROR(MAX(1,CEILING(_xlfn.PERCENTRANK.INC($E$4:$E$18,E18)*5,1)),""))</f>
        <v/>
      </c>
      <c r="I18" s="15">
        <f>IF(F18="","",F18&amp;G18&amp;H18)</f>
        <v/>
      </c>
      <c r="J18" s="15">
        <f>IF(F18="","",IF(AND(F18&gt;=4,G18&gt;=4,H18&gt;=4),"قهرمانان",IF(AND(F18&gt;=3,G18&gt;=3),"وفادار",IF(AND(F18&gt;=4,G18&lt;=2),"تازه‌وارد",IF(AND(F18&lt;=2,G18&gt;=3),"در خطر",IF(AND(F18&lt;=2,H18&gt;=4),"از دست‌رفتهٔ ارزشمند","نیازمند توجه"))))))</f>
        <v/>
      </c>
    </row>
    <row r="21" ht="30" customHeight="1">
      <c r="A21" s="4" t="inlineStr">
        <is>
          <t>بخش</t>
        </is>
      </c>
      <c r="B21" s="4" t="inlineStr">
        <is>
          <t>تعداد مشتری</t>
        </is>
      </c>
      <c r="C21" s="4" t="inlineStr">
        <is>
          <t>سهم</t>
        </is>
      </c>
    </row>
    <row r="22">
      <c r="A22" s="6" t="inlineStr">
        <is>
          <t>قهرمانان</t>
        </is>
      </c>
      <c r="B22" s="14">
        <f>COUNTIFS($J$4:$J$18,A22)</f>
        <v/>
      </c>
      <c r="C22" s="16">
        <f>IFERROR(B22/COUNTA($A$4:$A$18),"")</f>
        <v/>
      </c>
    </row>
    <row r="23">
      <c r="A23" s="6" t="inlineStr">
        <is>
          <t>وفادار</t>
        </is>
      </c>
      <c r="B23" s="14">
        <f>COUNTIFS($J$4:$J$18,A23)</f>
        <v/>
      </c>
      <c r="C23" s="16">
        <f>IFERROR(B23/COUNTA($A$4:$A$18),"")</f>
        <v/>
      </c>
    </row>
    <row r="24">
      <c r="A24" s="6" t="inlineStr">
        <is>
          <t>تازه‌وارد</t>
        </is>
      </c>
      <c r="B24" s="14">
        <f>COUNTIFS($J$4:$J$18,A24)</f>
        <v/>
      </c>
      <c r="C24" s="16">
        <f>IFERROR(B24/COUNTA($A$4:$A$18),"")</f>
        <v/>
      </c>
    </row>
    <row r="25">
      <c r="A25" s="6" t="inlineStr">
        <is>
          <t>در خطر</t>
        </is>
      </c>
      <c r="B25" s="14">
        <f>COUNTIFS($J$4:$J$18,A25)</f>
        <v/>
      </c>
      <c r="C25" s="16">
        <f>IFERROR(B25/COUNTA($A$4:$A$18),"")</f>
        <v/>
      </c>
    </row>
    <row r="26">
      <c r="A26" s="6" t="inlineStr">
        <is>
          <t>از دست‌رفتهٔ ارزشمند</t>
        </is>
      </c>
      <c r="B26" s="14">
        <f>COUNTIFS($J$4:$J$18,A26)</f>
        <v/>
      </c>
      <c r="C26" s="16">
        <f>IFERROR(B26/COUNTA($A$4:$A$18),"")</f>
        <v/>
      </c>
    </row>
    <row r="27">
      <c r="A27" s="6" t="inlineStr">
        <is>
          <t>نیازمند توجه</t>
        </is>
      </c>
      <c r="B27" s="14">
        <f>COUNTIFS($J$4:$J$18,A27)</f>
        <v/>
      </c>
      <c r="C27" s="16">
        <f>IFERROR(B27/COUNTA($A$4:$A$18),"")</f>
        <v/>
      </c>
    </row>
    <row r="29">
      <c r="A29" s="7" t="inlineStr">
        <is>
          <t>برای دادهٔ خودتان: عبارت «نمونهٔ فرضی» را در فرمول‌ها با «داده» جایگزین کنید و دامنه‌ها را به تعداد ردیف‌هایتان گسترش دهید.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2026-09-19T18:33:39Z</dcterms:created>
  <dcterms:modified xsi:type="dcterms:W3CDTF">2026-09-19T18:33:40Z</dcterms:modified>
</cp:coreProperties>
</file>